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D:\Windows Mappen\Bureaublad\"/>
    </mc:Choice>
  </mc:AlternateContent>
  <xr:revisionPtr revIDLastSave="0" documentId="13_ncr:1_{9C8269EC-2AD0-4583-8C4E-C0613ECE0D5B}" xr6:coauthVersionLast="47" xr6:coauthVersionMax="47" xr10:uidLastSave="{00000000-0000-0000-0000-000000000000}"/>
  <bookViews>
    <workbookView xWindow="-120" yWindow="-120" windowWidth="29040" windowHeight="15720" activeTab="6" xr2:uid="{00000000-000D-0000-FFFF-FFFF00000000}"/>
  </bookViews>
  <sheets>
    <sheet name="Voorblad" sheetId="7" r:id="rId1"/>
    <sheet name="Regels" sheetId="8" r:id="rId2"/>
    <sheet name="Voorbeeld" sheetId="9" r:id="rId3"/>
    <sheet name="Namen" sheetId="2" r:id="rId4"/>
    <sheet name="Koopgegevens" sheetId="3" r:id="rId5"/>
    <sheet name="Winstberekeningen" sheetId="4" r:id="rId6"/>
    <sheet name="Uitleg"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5" l="1"/>
  <c r="N7" i="9"/>
  <c r="N14" i="9" l="1"/>
  <c r="N11" i="8"/>
  <c r="C40" i="2"/>
  <c r="N12" i="8" l="1"/>
  <c r="C42" i="2"/>
  <c r="N15" i="8" l="1"/>
  <c r="C32" i="5"/>
  <c r="N15" i="9"/>
  <c r="N19" i="9"/>
  <c r="N11" i="9"/>
  <c r="L37" i="2"/>
  <c r="C37" i="2"/>
  <c r="C43" i="2" l="1"/>
  <c r="B14" i="3" l="1"/>
  <c r="D4" i="2" l="1"/>
  <c r="E4" i="2" s="1"/>
  <c r="D37" i="3" l="1"/>
  <c r="AK5" i="3" s="1"/>
  <c r="J5" i="2" s="1"/>
  <c r="E37" i="3"/>
  <c r="AK6" i="3" s="1"/>
  <c r="J6" i="2" s="1"/>
  <c r="F37" i="3"/>
  <c r="AK7" i="3" s="1"/>
  <c r="J7" i="2" s="1"/>
  <c r="G37" i="3"/>
  <c r="AK8" i="3" s="1"/>
  <c r="J8" i="2" s="1"/>
  <c r="H37" i="3"/>
  <c r="AK9" i="3" s="1"/>
  <c r="J9" i="2" s="1"/>
  <c r="I37" i="3"/>
  <c r="AK10" i="3" s="1"/>
  <c r="J10" i="2" s="1"/>
  <c r="J37" i="3"/>
  <c r="AK11" i="3" s="1"/>
  <c r="J11" i="2" s="1"/>
  <c r="K37" i="3"/>
  <c r="AK12" i="3" s="1"/>
  <c r="J12" i="2" s="1"/>
  <c r="L37" i="3"/>
  <c r="AK13" i="3" s="1"/>
  <c r="J13" i="2" s="1"/>
  <c r="M37" i="3"/>
  <c r="AK14" i="3" s="1"/>
  <c r="J14" i="2" s="1"/>
  <c r="N37" i="3"/>
  <c r="AK15" i="3" s="1"/>
  <c r="J15" i="2" s="1"/>
  <c r="O37" i="3"/>
  <c r="AK16" i="3" s="1"/>
  <c r="J16" i="2" s="1"/>
  <c r="P37" i="3"/>
  <c r="AK17" i="3" s="1"/>
  <c r="J17" i="2" s="1"/>
  <c r="Q37" i="3"/>
  <c r="AK18" i="3" s="1"/>
  <c r="J18" i="2" s="1"/>
  <c r="R37" i="3"/>
  <c r="AK19" i="3" s="1"/>
  <c r="J19" i="2" s="1"/>
  <c r="S37" i="3"/>
  <c r="AK20" i="3" s="1"/>
  <c r="J20" i="2" s="1"/>
  <c r="T37" i="3"/>
  <c r="AK21" i="3" s="1"/>
  <c r="J21" i="2" s="1"/>
  <c r="U37" i="3"/>
  <c r="AK22" i="3" s="1"/>
  <c r="J22" i="2" s="1"/>
  <c r="V37" i="3"/>
  <c r="AK23" i="3" s="1"/>
  <c r="J23" i="2" s="1"/>
  <c r="W37" i="3"/>
  <c r="AK24" i="3" s="1"/>
  <c r="J24" i="2" s="1"/>
  <c r="X37" i="3"/>
  <c r="AK25" i="3" s="1"/>
  <c r="J25" i="2" s="1"/>
  <c r="Y37" i="3"/>
  <c r="AK26" i="3" s="1"/>
  <c r="J26" i="2" s="1"/>
  <c r="Z37" i="3"/>
  <c r="AK27" i="3" s="1"/>
  <c r="J27" i="2" s="1"/>
  <c r="AA37" i="3"/>
  <c r="AK28" i="3" s="1"/>
  <c r="J28" i="2" s="1"/>
  <c r="AB37" i="3"/>
  <c r="AK29" i="3" s="1"/>
  <c r="J29" i="2" s="1"/>
  <c r="AC37" i="3"/>
  <c r="AK30" i="3" s="1"/>
  <c r="J30" i="2" s="1"/>
  <c r="AD37" i="3"/>
  <c r="AK31" i="3" s="1"/>
  <c r="J31" i="2" s="1"/>
  <c r="AE37" i="3"/>
  <c r="AK32" i="3" s="1"/>
  <c r="J32" i="2" s="1"/>
  <c r="AF37" i="3"/>
  <c r="AK33" i="3" s="1"/>
  <c r="J33" i="2" s="1"/>
  <c r="AG37" i="3"/>
  <c r="AK34" i="3" s="1"/>
  <c r="J34" i="2" s="1"/>
  <c r="AH37" i="3"/>
  <c r="AK35" i="3" s="1"/>
  <c r="J35" i="2" s="1"/>
  <c r="C37" i="3"/>
  <c r="AK4" i="3" s="1"/>
  <c r="J4" i="2" s="1"/>
  <c r="AJ5" i="3"/>
  <c r="G5" i="2" s="1"/>
  <c r="AJ6" i="3"/>
  <c r="G6" i="2" s="1"/>
  <c r="AJ7" i="3"/>
  <c r="G7" i="2" s="1"/>
  <c r="AJ8" i="3"/>
  <c r="G8" i="2" s="1"/>
  <c r="AJ9" i="3"/>
  <c r="G9" i="2" s="1"/>
  <c r="AJ10" i="3"/>
  <c r="G10" i="2" s="1"/>
  <c r="AJ11" i="3"/>
  <c r="G11" i="2" s="1"/>
  <c r="AJ12" i="3"/>
  <c r="G12" i="2" s="1"/>
  <c r="AJ13" i="3"/>
  <c r="G13" i="2" s="1"/>
  <c r="AJ14" i="3"/>
  <c r="G14" i="2" s="1"/>
  <c r="AJ15" i="3"/>
  <c r="G15" i="2" s="1"/>
  <c r="AJ16" i="3"/>
  <c r="G16" i="2" s="1"/>
  <c r="AJ17" i="3"/>
  <c r="G17" i="2" s="1"/>
  <c r="AJ18" i="3"/>
  <c r="G18" i="2" s="1"/>
  <c r="AJ19" i="3"/>
  <c r="G19" i="2" s="1"/>
  <c r="AJ20" i="3"/>
  <c r="G20" i="2" s="1"/>
  <c r="AJ21" i="3"/>
  <c r="G21" i="2" s="1"/>
  <c r="AJ22" i="3"/>
  <c r="G22" i="2" s="1"/>
  <c r="AJ23" i="3"/>
  <c r="G23" i="2" s="1"/>
  <c r="AJ24" i="3"/>
  <c r="G24" i="2" s="1"/>
  <c r="AJ25" i="3"/>
  <c r="G25" i="2" s="1"/>
  <c r="AJ26" i="3"/>
  <c r="G26" i="2" s="1"/>
  <c r="AJ27" i="3"/>
  <c r="G27" i="2" s="1"/>
  <c r="AJ28" i="3"/>
  <c r="G28" i="2" s="1"/>
  <c r="AJ29" i="3"/>
  <c r="G29" i="2" s="1"/>
  <c r="AJ30" i="3"/>
  <c r="G30" i="2" s="1"/>
  <c r="AJ31" i="3"/>
  <c r="G31" i="2" s="1"/>
  <c r="AJ32" i="3"/>
  <c r="G32" i="2" s="1"/>
  <c r="AJ33" i="3"/>
  <c r="G33" i="2" s="1"/>
  <c r="AJ34" i="3"/>
  <c r="G34" i="2" s="1"/>
  <c r="AJ35" i="3"/>
  <c r="G35" i="2" s="1"/>
  <c r="AJ4" i="3"/>
  <c r="G4" i="2" s="1"/>
  <c r="C5" i="4"/>
  <c r="D5" i="4"/>
  <c r="G5" i="4"/>
  <c r="H5" i="4"/>
  <c r="J5" i="4"/>
  <c r="L5" i="4"/>
  <c r="M5" i="4"/>
  <c r="N5" i="4"/>
  <c r="O5" i="4"/>
  <c r="P5" i="4"/>
  <c r="R5" i="4"/>
  <c r="W5" i="4"/>
  <c r="X5" i="4"/>
  <c r="Y5" i="4"/>
  <c r="AA5" i="4"/>
  <c r="AB5" i="4"/>
  <c r="AC5" i="4"/>
  <c r="AD5" i="4"/>
  <c r="AE5" i="4"/>
  <c r="AF5" i="4"/>
  <c r="AG5" i="4"/>
  <c r="AH5" i="4"/>
  <c r="C6" i="4"/>
  <c r="E6" i="4"/>
  <c r="G6" i="4"/>
  <c r="H6" i="4"/>
  <c r="I6" i="4"/>
  <c r="J6" i="4"/>
  <c r="K6" i="4"/>
  <c r="L6" i="4"/>
  <c r="M6" i="4"/>
  <c r="O6" i="4"/>
  <c r="P6" i="4"/>
  <c r="R6" i="4"/>
  <c r="T6" i="4"/>
  <c r="U6" i="4"/>
  <c r="W6" i="4"/>
  <c r="X6" i="4"/>
  <c r="Y6" i="4"/>
  <c r="Z6" i="4"/>
  <c r="AA6" i="4"/>
  <c r="AB6" i="4"/>
  <c r="AC6" i="4"/>
  <c r="AD6" i="4"/>
  <c r="AE6" i="4"/>
  <c r="AF6" i="4"/>
  <c r="AG6" i="4"/>
  <c r="AH6" i="4"/>
  <c r="C7" i="4"/>
  <c r="F7" i="4"/>
  <c r="H7" i="4"/>
  <c r="J7" i="4"/>
  <c r="K7" i="4"/>
  <c r="L7" i="4"/>
  <c r="M7" i="4"/>
  <c r="N7" i="4"/>
  <c r="O7" i="4"/>
  <c r="S7" i="4"/>
  <c r="V7" i="4"/>
  <c r="W7" i="4"/>
  <c r="X7" i="4"/>
  <c r="Y7" i="4"/>
  <c r="Z7" i="4"/>
  <c r="AA7" i="4"/>
  <c r="AB7" i="4"/>
  <c r="AC7" i="4"/>
  <c r="AD7" i="4"/>
  <c r="AE7" i="4"/>
  <c r="AF7" i="4"/>
  <c r="AG7" i="4"/>
  <c r="AH7" i="4"/>
  <c r="C8" i="4"/>
  <c r="D8" i="4"/>
  <c r="E8" i="4"/>
  <c r="F8" i="4"/>
  <c r="G8" i="4"/>
  <c r="J8" i="4"/>
  <c r="L8" i="4"/>
  <c r="M8" i="4"/>
  <c r="N8" i="4"/>
  <c r="O8" i="4"/>
  <c r="P8" i="4"/>
  <c r="Q8" i="4"/>
  <c r="R8" i="4"/>
  <c r="T8" i="4"/>
  <c r="U8" i="4"/>
  <c r="V8" i="4"/>
  <c r="W8" i="4"/>
  <c r="X8" i="4"/>
  <c r="Y8" i="4"/>
  <c r="Z8" i="4"/>
  <c r="AB8" i="4"/>
  <c r="AC8" i="4"/>
  <c r="AD8" i="4"/>
  <c r="AE8" i="4"/>
  <c r="AF8" i="4"/>
  <c r="AG8" i="4"/>
  <c r="AH8" i="4"/>
  <c r="C9" i="4"/>
  <c r="D9" i="4"/>
  <c r="E9" i="4"/>
  <c r="F9" i="4"/>
  <c r="H9" i="4"/>
  <c r="J9" i="4"/>
  <c r="L9" i="4"/>
  <c r="P9" i="4"/>
  <c r="S9" i="4"/>
  <c r="T9" i="4"/>
  <c r="U9" i="4"/>
  <c r="V9" i="4"/>
  <c r="W9" i="4"/>
  <c r="X9" i="4"/>
  <c r="Y9" i="4"/>
  <c r="Z9" i="4"/>
  <c r="AA9" i="4"/>
  <c r="AB9" i="4"/>
  <c r="AC9" i="4"/>
  <c r="AD9" i="4"/>
  <c r="AE9" i="4"/>
  <c r="AF9" i="4"/>
  <c r="AG9" i="4"/>
  <c r="AH9" i="4"/>
  <c r="C10" i="4"/>
  <c r="E10" i="4"/>
  <c r="I10" i="4"/>
  <c r="J10" i="4"/>
  <c r="K10" i="4"/>
  <c r="L10" i="4"/>
  <c r="N10" i="4"/>
  <c r="O10" i="4"/>
  <c r="P10" i="4"/>
  <c r="Q10" i="4"/>
  <c r="R10" i="4"/>
  <c r="S10" i="4"/>
  <c r="V10" i="4"/>
  <c r="W10" i="4"/>
  <c r="X10" i="4"/>
  <c r="Y10" i="4"/>
  <c r="Z10" i="4"/>
  <c r="AA10" i="4"/>
  <c r="AB10" i="4"/>
  <c r="AC10" i="4"/>
  <c r="AD10" i="4"/>
  <c r="AE10" i="4"/>
  <c r="AF10" i="4"/>
  <c r="AG10" i="4"/>
  <c r="AH10" i="4"/>
  <c r="C11" i="4"/>
  <c r="D11" i="4"/>
  <c r="E11" i="4"/>
  <c r="F11" i="4"/>
  <c r="G11" i="4"/>
  <c r="H11" i="4"/>
  <c r="I11" i="4"/>
  <c r="J11" i="4"/>
  <c r="K11" i="4"/>
  <c r="M11" i="4"/>
  <c r="N11" i="4"/>
  <c r="O11" i="4"/>
  <c r="P11" i="4"/>
  <c r="Q11" i="4"/>
  <c r="R11" i="4"/>
  <c r="S11" i="4"/>
  <c r="T11" i="4"/>
  <c r="U11" i="4"/>
  <c r="V11" i="4"/>
  <c r="W11" i="4"/>
  <c r="X11" i="4"/>
  <c r="Y11" i="4"/>
  <c r="Z11" i="4"/>
  <c r="AA11" i="4"/>
  <c r="AB11" i="4"/>
  <c r="AE11" i="4"/>
  <c r="AF11" i="4"/>
  <c r="AG11" i="4"/>
  <c r="AH11" i="4"/>
  <c r="C12" i="4"/>
  <c r="D12" i="4"/>
  <c r="E12" i="4"/>
  <c r="F12" i="4"/>
  <c r="G12" i="4"/>
  <c r="H12" i="4"/>
  <c r="I12" i="4"/>
  <c r="J12" i="4"/>
  <c r="K12" i="4"/>
  <c r="L12" i="4"/>
  <c r="M12" i="4"/>
  <c r="N12" i="4"/>
  <c r="P12" i="4"/>
  <c r="Q12" i="4"/>
  <c r="R12" i="4"/>
  <c r="S12" i="4"/>
  <c r="T12" i="4"/>
  <c r="U12" i="4"/>
  <c r="V12" i="4"/>
  <c r="W12" i="4"/>
  <c r="X12" i="4"/>
  <c r="Z12" i="4"/>
  <c r="AA12" i="4"/>
  <c r="AB12" i="4"/>
  <c r="AC12" i="4"/>
  <c r="AD12" i="4"/>
  <c r="AE12" i="4"/>
  <c r="AF12" i="4"/>
  <c r="AG12" i="4"/>
  <c r="AH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C14" i="4"/>
  <c r="D14" i="4"/>
  <c r="E14" i="4"/>
  <c r="F14" i="4"/>
  <c r="G14" i="4"/>
  <c r="K14" i="4"/>
  <c r="L14" i="4"/>
  <c r="M14" i="4"/>
  <c r="N14" i="4"/>
  <c r="O14" i="4"/>
  <c r="Q14" i="4"/>
  <c r="R14" i="4"/>
  <c r="S14" i="4"/>
  <c r="T14" i="4"/>
  <c r="U14" i="4"/>
  <c r="W14" i="4"/>
  <c r="X14" i="4"/>
  <c r="Z14" i="4"/>
  <c r="AA14" i="4"/>
  <c r="AB14" i="4"/>
  <c r="AD14" i="4"/>
  <c r="AE14" i="4"/>
  <c r="AF14" i="4"/>
  <c r="AG14" i="4"/>
  <c r="AH14" i="4"/>
  <c r="D15" i="4"/>
  <c r="F15" i="4"/>
  <c r="G15" i="4"/>
  <c r="I15" i="4"/>
  <c r="J15" i="4"/>
  <c r="K15" i="4"/>
  <c r="L15" i="4"/>
  <c r="N15" i="4"/>
  <c r="P15" i="4"/>
  <c r="R15" i="4"/>
  <c r="S15" i="4"/>
  <c r="T15" i="4"/>
  <c r="U15" i="4"/>
  <c r="V15" i="4"/>
  <c r="W15" i="4"/>
  <c r="X15" i="4"/>
  <c r="Y15" i="4"/>
  <c r="Z15" i="4"/>
  <c r="AA15" i="4"/>
  <c r="AB15" i="4"/>
  <c r="AC15" i="4"/>
  <c r="AD15" i="4"/>
  <c r="AE15" i="4"/>
  <c r="AF15" i="4"/>
  <c r="AG15" i="4"/>
  <c r="AH15" i="4"/>
  <c r="D16" i="4"/>
  <c r="F16" i="4"/>
  <c r="G16" i="4"/>
  <c r="I16" i="4"/>
  <c r="J16" i="4"/>
  <c r="L16" i="4"/>
  <c r="M16" i="4"/>
  <c r="N16" i="4"/>
  <c r="O16" i="4"/>
  <c r="P16" i="4"/>
  <c r="Q16" i="4"/>
  <c r="R16" i="4"/>
  <c r="S16" i="4"/>
  <c r="T16" i="4"/>
  <c r="U16" i="4"/>
  <c r="W16" i="4"/>
  <c r="X16" i="4"/>
  <c r="Z16" i="4"/>
  <c r="AA16" i="4"/>
  <c r="AB16" i="4"/>
  <c r="AC16" i="4"/>
  <c r="AD16" i="4"/>
  <c r="AE16" i="4"/>
  <c r="AF16" i="4"/>
  <c r="AG16" i="4"/>
  <c r="AH16" i="4"/>
  <c r="D17" i="4"/>
  <c r="E17" i="4"/>
  <c r="G17" i="4"/>
  <c r="H17" i="4"/>
  <c r="I17" i="4"/>
  <c r="J17" i="4"/>
  <c r="K17" i="4"/>
  <c r="L17" i="4"/>
  <c r="O17" i="4"/>
  <c r="P17" i="4"/>
  <c r="Q17" i="4"/>
  <c r="R17" i="4"/>
  <c r="S17" i="4"/>
  <c r="U17" i="4"/>
  <c r="X17" i="4"/>
  <c r="Y17" i="4"/>
  <c r="Z17" i="4"/>
  <c r="AA17" i="4"/>
  <c r="AB17" i="4"/>
  <c r="AC17" i="4"/>
  <c r="AD17" i="4"/>
  <c r="AE17" i="4"/>
  <c r="AF17" i="4"/>
  <c r="AG17" i="4"/>
  <c r="AH17" i="4"/>
  <c r="C18" i="4"/>
  <c r="G18" i="4"/>
  <c r="I18" i="4"/>
  <c r="J18" i="4"/>
  <c r="L18" i="4"/>
  <c r="M18" i="4"/>
  <c r="O18" i="4"/>
  <c r="P18" i="4"/>
  <c r="Q18" i="4"/>
  <c r="R18" i="4"/>
  <c r="S18" i="4"/>
  <c r="U18" i="4"/>
  <c r="V18" i="4"/>
  <c r="X18" i="4"/>
  <c r="Y18" i="4"/>
  <c r="Z18" i="4"/>
  <c r="AA18" i="4"/>
  <c r="AB18" i="4"/>
  <c r="AC18" i="4"/>
  <c r="AD18" i="4"/>
  <c r="AE18" i="4"/>
  <c r="AF18" i="4"/>
  <c r="AG18" i="4"/>
  <c r="AH18" i="4"/>
  <c r="C19" i="4"/>
  <c r="D19" i="4"/>
  <c r="E19" i="4"/>
  <c r="F19" i="4"/>
  <c r="I19" i="4"/>
  <c r="J19" i="4"/>
  <c r="K19" i="4"/>
  <c r="L19" i="4"/>
  <c r="M19" i="4"/>
  <c r="N19" i="4"/>
  <c r="O19" i="4"/>
  <c r="P19" i="4"/>
  <c r="R19" i="4"/>
  <c r="T19" i="4"/>
  <c r="U19" i="4"/>
  <c r="V19" i="4"/>
  <c r="W19" i="4"/>
  <c r="X19" i="4"/>
  <c r="Y19" i="4"/>
  <c r="Z19" i="4"/>
  <c r="AB19" i="4"/>
  <c r="AC19" i="4"/>
  <c r="AD19" i="4"/>
  <c r="AE19" i="4"/>
  <c r="AF19" i="4"/>
  <c r="AG19" i="4"/>
  <c r="AH19" i="4"/>
  <c r="C20" i="4"/>
  <c r="H20" i="4"/>
  <c r="I20" i="4"/>
  <c r="K20" i="4"/>
  <c r="L20" i="4"/>
  <c r="M20" i="4"/>
  <c r="P20" i="4"/>
  <c r="Q20" i="4"/>
  <c r="S20" i="4"/>
  <c r="T20" i="4"/>
  <c r="U20" i="4"/>
  <c r="V20" i="4"/>
  <c r="W20" i="4"/>
  <c r="X20" i="4"/>
  <c r="Z20" i="4"/>
  <c r="AA20" i="4"/>
  <c r="AB20" i="4"/>
  <c r="AC20" i="4"/>
  <c r="AD20" i="4"/>
  <c r="AE20" i="4"/>
  <c r="AF20" i="4"/>
  <c r="AG20" i="4"/>
  <c r="AH20" i="4"/>
  <c r="C21" i="4"/>
  <c r="E21" i="4"/>
  <c r="G21" i="4"/>
  <c r="H21" i="4"/>
  <c r="J21" i="4"/>
  <c r="K21" i="4"/>
  <c r="L21" i="4"/>
  <c r="M21" i="4"/>
  <c r="N21" i="4"/>
  <c r="O21" i="4"/>
  <c r="R21" i="4"/>
  <c r="S21" i="4"/>
  <c r="T21" i="4"/>
  <c r="V21" i="4"/>
  <c r="W21" i="4"/>
  <c r="Y21" i="4"/>
  <c r="Z21" i="4"/>
  <c r="AA21" i="4"/>
  <c r="AB21" i="4"/>
  <c r="AC21" i="4"/>
  <c r="AD21" i="4"/>
  <c r="AE21" i="4"/>
  <c r="AF21" i="4"/>
  <c r="AG21" i="4"/>
  <c r="AH21" i="4"/>
  <c r="C22" i="4"/>
  <c r="E22" i="4"/>
  <c r="G22" i="4"/>
  <c r="H22" i="4"/>
  <c r="J22" i="4"/>
  <c r="K22" i="4"/>
  <c r="L22" i="4"/>
  <c r="M22" i="4"/>
  <c r="N22" i="4"/>
  <c r="O22" i="4"/>
  <c r="P22" i="4"/>
  <c r="Q22" i="4"/>
  <c r="R22" i="4"/>
  <c r="S22" i="4"/>
  <c r="U22" i="4"/>
  <c r="V22" i="4"/>
  <c r="W22" i="4"/>
  <c r="X22" i="4"/>
  <c r="Y22" i="4"/>
  <c r="Z22" i="4"/>
  <c r="AA22" i="4"/>
  <c r="AB22" i="4"/>
  <c r="AC22" i="4"/>
  <c r="AD22" i="4"/>
  <c r="AE22" i="4"/>
  <c r="AF22" i="4"/>
  <c r="AG22" i="4"/>
  <c r="AH22" i="4"/>
  <c r="F23" i="4"/>
  <c r="G23" i="4"/>
  <c r="H23" i="4"/>
  <c r="I23" i="4"/>
  <c r="J23" i="4"/>
  <c r="K23" i="4"/>
  <c r="L23" i="4"/>
  <c r="M23" i="4"/>
  <c r="N23" i="4"/>
  <c r="Q23" i="4"/>
  <c r="S23" i="4"/>
  <c r="T23" i="4"/>
  <c r="U23" i="4"/>
  <c r="V23" i="4"/>
  <c r="W23" i="4"/>
  <c r="X23" i="4"/>
  <c r="Y23" i="4"/>
  <c r="Z23" i="4"/>
  <c r="AA23" i="4"/>
  <c r="AB23" i="4"/>
  <c r="AC23" i="4"/>
  <c r="AD23" i="4"/>
  <c r="AE23" i="4"/>
  <c r="AF23" i="4"/>
  <c r="AG23" i="4"/>
  <c r="AH23" i="4"/>
  <c r="C24" i="4"/>
  <c r="D24" i="4"/>
  <c r="E24" i="4"/>
  <c r="F24" i="4"/>
  <c r="G24" i="4"/>
  <c r="H24" i="4"/>
  <c r="I24" i="4"/>
  <c r="J24" i="4"/>
  <c r="K24" i="4"/>
  <c r="L24" i="4"/>
  <c r="M24" i="4"/>
  <c r="N24" i="4"/>
  <c r="O24" i="4"/>
  <c r="R24" i="4"/>
  <c r="S24" i="4"/>
  <c r="T24" i="4"/>
  <c r="U24" i="4"/>
  <c r="V24" i="4"/>
  <c r="W24" i="4"/>
  <c r="Y24" i="4"/>
  <c r="Z24" i="4"/>
  <c r="AA24" i="4"/>
  <c r="AB24" i="4"/>
  <c r="AC24" i="4"/>
  <c r="AD24" i="4"/>
  <c r="AE24" i="4"/>
  <c r="AF24" i="4"/>
  <c r="AG24" i="4"/>
  <c r="AH24" i="4"/>
  <c r="C25" i="4"/>
  <c r="D25" i="4"/>
  <c r="E25" i="4"/>
  <c r="F25" i="4"/>
  <c r="G25" i="4"/>
  <c r="H25" i="4"/>
  <c r="I25" i="4"/>
  <c r="J25" i="4"/>
  <c r="K25" i="4"/>
  <c r="L25" i="4"/>
  <c r="M25" i="4"/>
  <c r="N25" i="4"/>
  <c r="O25" i="4"/>
  <c r="P25" i="4"/>
  <c r="Q25" i="4"/>
  <c r="R25" i="4"/>
  <c r="S25" i="4"/>
  <c r="U25" i="4"/>
  <c r="V25" i="4"/>
  <c r="X25" i="4"/>
  <c r="Z25" i="4"/>
  <c r="AB25" i="4"/>
  <c r="AC25" i="4"/>
  <c r="AD25" i="4"/>
  <c r="AE25" i="4"/>
  <c r="AF25" i="4"/>
  <c r="AG25" i="4"/>
  <c r="AH25" i="4"/>
  <c r="C26" i="4"/>
  <c r="D26" i="4"/>
  <c r="E26" i="4"/>
  <c r="F26" i="4"/>
  <c r="G26" i="4"/>
  <c r="H26" i="4"/>
  <c r="I26" i="4"/>
  <c r="J26" i="4"/>
  <c r="K26" i="4"/>
  <c r="L26" i="4"/>
  <c r="M26" i="4"/>
  <c r="N26" i="4"/>
  <c r="O26" i="4"/>
  <c r="P26" i="4"/>
  <c r="Q26" i="4"/>
  <c r="R26" i="4"/>
  <c r="T26" i="4"/>
  <c r="U26" i="4"/>
  <c r="V26" i="4"/>
  <c r="W26" i="4"/>
  <c r="Y26" i="4"/>
  <c r="Z26" i="4"/>
  <c r="AA26" i="4"/>
  <c r="AB26" i="4"/>
  <c r="AC26" i="4"/>
  <c r="AD26" i="4"/>
  <c r="AE26" i="4"/>
  <c r="AF26" i="4"/>
  <c r="AG26" i="4"/>
  <c r="AH26" i="4"/>
  <c r="C27" i="4"/>
  <c r="D27" i="4"/>
  <c r="E27" i="4"/>
  <c r="F27" i="4"/>
  <c r="G27" i="4"/>
  <c r="H27" i="4"/>
  <c r="I27" i="4"/>
  <c r="J27" i="4"/>
  <c r="K27" i="4"/>
  <c r="L27" i="4"/>
  <c r="M27" i="4"/>
  <c r="N27" i="4"/>
  <c r="O27" i="4"/>
  <c r="P27" i="4"/>
  <c r="Q27" i="4"/>
  <c r="R27" i="4"/>
  <c r="S27" i="4"/>
  <c r="T27" i="4"/>
  <c r="U27" i="4"/>
  <c r="V27" i="4"/>
  <c r="W27" i="4"/>
  <c r="X27" i="4"/>
  <c r="Y27" i="4"/>
  <c r="Z27" i="4"/>
  <c r="AA27" i="4"/>
  <c r="AB27" i="4"/>
  <c r="AC27" i="4"/>
  <c r="AE27" i="4"/>
  <c r="AF27" i="4"/>
  <c r="AG27" i="4"/>
  <c r="AH27" i="4"/>
  <c r="C28" i="4"/>
  <c r="D28" i="4"/>
  <c r="E28" i="4"/>
  <c r="G28" i="4"/>
  <c r="H28" i="4"/>
  <c r="I28" i="4"/>
  <c r="J28" i="4"/>
  <c r="K28" i="4"/>
  <c r="L28" i="4"/>
  <c r="M28" i="4"/>
  <c r="N28" i="4"/>
  <c r="O28" i="4"/>
  <c r="P28" i="4"/>
  <c r="Q28" i="4"/>
  <c r="S28" i="4"/>
  <c r="T28" i="4"/>
  <c r="U28" i="4"/>
  <c r="V28" i="4"/>
  <c r="W28" i="4"/>
  <c r="X28" i="4"/>
  <c r="Y28" i="4"/>
  <c r="Z28" i="4"/>
  <c r="AA28" i="4"/>
  <c r="AB28" i="4"/>
  <c r="AC28" i="4"/>
  <c r="AD28" i="4"/>
  <c r="AE28" i="4"/>
  <c r="AF28" i="4"/>
  <c r="AG28" i="4"/>
  <c r="AH28" i="4"/>
  <c r="C29" i="4"/>
  <c r="D29" i="4"/>
  <c r="E29" i="4"/>
  <c r="F29" i="4"/>
  <c r="G29" i="4"/>
  <c r="H29" i="4"/>
  <c r="I29" i="4"/>
  <c r="J29" i="4"/>
  <c r="K29" i="4"/>
  <c r="L29" i="4"/>
  <c r="M29" i="4"/>
  <c r="N29" i="4"/>
  <c r="P29" i="4"/>
  <c r="Q29" i="4"/>
  <c r="R29" i="4"/>
  <c r="S29" i="4"/>
  <c r="T29" i="4"/>
  <c r="U29" i="4"/>
  <c r="V29" i="4"/>
  <c r="W29" i="4"/>
  <c r="X29" i="4"/>
  <c r="Y29" i="4"/>
  <c r="Z29" i="4"/>
  <c r="AA29" i="4"/>
  <c r="AB29" i="4"/>
  <c r="AC29" i="4"/>
  <c r="AE29" i="4"/>
  <c r="AF29" i="4"/>
  <c r="AG29" i="4"/>
  <c r="AH29" i="4"/>
  <c r="C30" i="4"/>
  <c r="D30" i="4"/>
  <c r="E30" i="4"/>
  <c r="F30" i="4"/>
  <c r="G30" i="4"/>
  <c r="H30" i="4"/>
  <c r="I30" i="4"/>
  <c r="J30" i="4"/>
  <c r="K30" i="4"/>
  <c r="L30" i="4"/>
  <c r="N30" i="4"/>
  <c r="O30" i="4"/>
  <c r="P30" i="4"/>
  <c r="Q30" i="4"/>
  <c r="R30" i="4"/>
  <c r="S30" i="4"/>
  <c r="T30" i="4"/>
  <c r="U30" i="4"/>
  <c r="V30" i="4"/>
  <c r="W30" i="4"/>
  <c r="X30" i="4"/>
  <c r="Y30" i="4"/>
  <c r="Z30" i="4"/>
  <c r="AA30" i="4"/>
  <c r="AB30" i="4"/>
  <c r="AC30" i="4"/>
  <c r="AD30" i="4"/>
  <c r="AE30" i="4"/>
  <c r="AF30" i="4"/>
  <c r="AG30" i="4"/>
  <c r="AH30" i="4"/>
  <c r="C31" i="4"/>
  <c r="D31" i="4"/>
  <c r="E31" i="4"/>
  <c r="F31" i="4"/>
  <c r="G31" i="4"/>
  <c r="H31" i="4"/>
  <c r="I31" i="4"/>
  <c r="K31" i="4"/>
  <c r="L31" i="4"/>
  <c r="M31" i="4"/>
  <c r="N31" i="4"/>
  <c r="O31" i="4"/>
  <c r="P31" i="4"/>
  <c r="Q31" i="4"/>
  <c r="R31" i="4"/>
  <c r="S31" i="4"/>
  <c r="T31" i="4"/>
  <c r="U31" i="4"/>
  <c r="V31" i="4"/>
  <c r="W31" i="4"/>
  <c r="X31" i="4"/>
  <c r="Y31" i="4"/>
  <c r="AA31" i="4"/>
  <c r="AB31" i="4"/>
  <c r="AC31" i="4"/>
  <c r="AD31" i="4"/>
  <c r="AE31" i="4"/>
  <c r="AF31" i="4"/>
  <c r="AG31" i="4"/>
  <c r="AH31" i="4"/>
  <c r="C32" i="4"/>
  <c r="D32" i="4"/>
  <c r="E32" i="4"/>
  <c r="F32" i="4"/>
  <c r="G32" i="4"/>
  <c r="H32" i="4"/>
  <c r="I32" i="4"/>
  <c r="J32" i="4"/>
  <c r="K32" i="4"/>
  <c r="L32" i="4"/>
  <c r="M32" i="4"/>
  <c r="N32" i="4"/>
  <c r="O32" i="4"/>
  <c r="P32" i="4"/>
  <c r="Q32" i="4"/>
  <c r="R32" i="4"/>
  <c r="S32" i="4"/>
  <c r="T32" i="4"/>
  <c r="U32" i="4"/>
  <c r="V32" i="4"/>
  <c r="W32" i="4"/>
  <c r="X32" i="4"/>
  <c r="Y32" i="4"/>
  <c r="Z32" i="4"/>
  <c r="AA32" i="4"/>
  <c r="AB32" i="4"/>
  <c r="AC32" i="4"/>
  <c r="AD32" i="4"/>
  <c r="AE32" i="4"/>
  <c r="AF32" i="4"/>
  <c r="AG32" i="4"/>
  <c r="AH32" i="4"/>
  <c r="C33" i="4"/>
  <c r="D33" i="4"/>
  <c r="E33" i="4"/>
  <c r="F33" i="4"/>
  <c r="G33" i="4"/>
  <c r="H33" i="4"/>
  <c r="I33" i="4"/>
  <c r="J33" i="4"/>
  <c r="K33" i="4"/>
  <c r="L33" i="4"/>
  <c r="M33" i="4"/>
  <c r="N33" i="4"/>
  <c r="O33" i="4"/>
  <c r="P33" i="4"/>
  <c r="Q33" i="4"/>
  <c r="R33" i="4"/>
  <c r="S33" i="4"/>
  <c r="T33" i="4"/>
  <c r="U33" i="4"/>
  <c r="V33" i="4"/>
  <c r="W33" i="4"/>
  <c r="X33" i="4"/>
  <c r="Y33" i="4"/>
  <c r="Z33" i="4"/>
  <c r="AA33" i="4"/>
  <c r="AB33" i="4"/>
  <c r="AC33" i="4"/>
  <c r="AD33" i="4"/>
  <c r="AE33" i="4"/>
  <c r="AF33" i="4"/>
  <c r="AG33" i="4"/>
  <c r="AH33" i="4"/>
  <c r="C34" i="4"/>
  <c r="D34" i="4"/>
  <c r="E34" i="4"/>
  <c r="F34" i="4"/>
  <c r="G34" i="4"/>
  <c r="H34" i="4"/>
  <c r="I34" i="4"/>
  <c r="J34" i="4"/>
  <c r="K34" i="4"/>
  <c r="L34" i="4"/>
  <c r="M34" i="4"/>
  <c r="N34" i="4"/>
  <c r="O34" i="4"/>
  <c r="P34" i="4"/>
  <c r="Q34" i="4"/>
  <c r="R34" i="4"/>
  <c r="S34" i="4"/>
  <c r="T34" i="4"/>
  <c r="U34" i="4"/>
  <c r="V34" i="4"/>
  <c r="W34" i="4"/>
  <c r="X34" i="4"/>
  <c r="Y34" i="4"/>
  <c r="Z34" i="4"/>
  <c r="AA34" i="4"/>
  <c r="AB34" i="4"/>
  <c r="AC34" i="4"/>
  <c r="AD34" i="4"/>
  <c r="AE34" i="4"/>
  <c r="AF34" i="4"/>
  <c r="AG34" i="4"/>
  <c r="AH34" i="4"/>
  <c r="C35" i="4"/>
  <c r="D35" i="4"/>
  <c r="E35" i="4"/>
  <c r="F35" i="4"/>
  <c r="G35" i="4"/>
  <c r="H35" i="4"/>
  <c r="I35" i="4"/>
  <c r="J35" i="4"/>
  <c r="K35" i="4"/>
  <c r="L35" i="4"/>
  <c r="M35" i="4"/>
  <c r="N35" i="4"/>
  <c r="O35" i="4"/>
  <c r="P35" i="4"/>
  <c r="Q35" i="4"/>
  <c r="R35" i="4"/>
  <c r="S35" i="4"/>
  <c r="T35" i="4"/>
  <c r="U35" i="4"/>
  <c r="V35" i="4"/>
  <c r="W35" i="4"/>
  <c r="X35" i="4"/>
  <c r="Y35" i="4"/>
  <c r="Z35" i="4"/>
  <c r="AA35" i="4"/>
  <c r="AB35" i="4"/>
  <c r="AC35" i="4"/>
  <c r="AD35" i="4"/>
  <c r="AE35" i="4"/>
  <c r="AF35" i="4"/>
  <c r="AG35" i="4"/>
  <c r="AH35" i="4"/>
  <c r="D4" i="4"/>
  <c r="E4" i="4"/>
  <c r="F4" i="4"/>
  <c r="G4" i="4"/>
  <c r="H4" i="4"/>
  <c r="I4" i="4"/>
  <c r="J4" i="4"/>
  <c r="K4" i="4"/>
  <c r="L4" i="4"/>
  <c r="M4" i="4"/>
  <c r="N4" i="4"/>
  <c r="O4" i="4"/>
  <c r="P4" i="4"/>
  <c r="Q4" i="4"/>
  <c r="R4" i="4"/>
  <c r="S4" i="4"/>
  <c r="T4" i="4"/>
  <c r="U4" i="4"/>
  <c r="V4" i="4"/>
  <c r="W4" i="4"/>
  <c r="X4" i="4"/>
  <c r="Y4" i="4"/>
  <c r="Z4" i="4"/>
  <c r="AA4" i="4"/>
  <c r="AB4" i="4"/>
  <c r="AC4" i="4"/>
  <c r="AD4" i="4"/>
  <c r="AE4" i="4"/>
  <c r="AF4" i="4"/>
  <c r="AG4" i="4"/>
  <c r="AH4" i="4"/>
  <c r="C4" i="4"/>
  <c r="E32" i="2"/>
  <c r="E33" i="2"/>
  <c r="E34" i="2"/>
  <c r="E35" i="2"/>
  <c r="AI32" i="4"/>
  <c r="H32" i="2" s="1"/>
  <c r="AI33" i="4"/>
  <c r="H33" i="2" s="1"/>
  <c r="AI34" i="4"/>
  <c r="H34" i="2" s="1"/>
  <c r="AI35" i="4"/>
  <c r="H35" i="2" s="1"/>
  <c r="AI4" i="4"/>
  <c r="H4" i="2" s="1"/>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AH3" i="4"/>
  <c r="AG3" i="4"/>
  <c r="AF3" i="4"/>
  <c r="AE3" i="4"/>
  <c r="AD3" i="4"/>
  <c r="AC3" i="4"/>
  <c r="AB3" i="4"/>
  <c r="AA3" i="4"/>
  <c r="Z3" i="4"/>
  <c r="Y3" i="4"/>
  <c r="X3" i="4"/>
  <c r="W3" i="4"/>
  <c r="V3" i="4"/>
  <c r="U3" i="4"/>
  <c r="T3" i="4"/>
  <c r="S3" i="4"/>
  <c r="R3" i="4"/>
  <c r="Q3" i="4"/>
  <c r="P3" i="4"/>
  <c r="O3" i="4"/>
  <c r="N3" i="4"/>
  <c r="M3" i="4"/>
  <c r="L3" i="4"/>
  <c r="K3" i="4"/>
  <c r="J3" i="4"/>
  <c r="I3" i="4"/>
  <c r="H3" i="4"/>
  <c r="G3" i="4"/>
  <c r="F3" i="4"/>
  <c r="E3" i="4"/>
  <c r="D3" i="4"/>
  <c r="C3" i="4"/>
  <c r="D5" i="2"/>
  <c r="E5" i="2" s="1"/>
  <c r="E5" i="4" s="1"/>
  <c r="D6" i="2"/>
  <c r="D7" i="2"/>
  <c r="E7" i="2" s="1"/>
  <c r="D8" i="2"/>
  <c r="E8" i="2" s="1"/>
  <c r="D9" i="2"/>
  <c r="E9" i="2" s="1"/>
  <c r="D10" i="2"/>
  <c r="D11" i="2"/>
  <c r="E11" i="2" s="1"/>
  <c r="D12" i="2"/>
  <c r="D13" i="2"/>
  <c r="D14" i="2"/>
  <c r="E14" i="2" s="1"/>
  <c r="D15" i="2"/>
  <c r="E15" i="2" s="1"/>
  <c r="C15" i="4" s="1"/>
  <c r="D16" i="2"/>
  <c r="D17" i="2"/>
  <c r="E17" i="2" s="1"/>
  <c r="D18" i="2"/>
  <c r="E18" i="2" s="1"/>
  <c r="D19" i="2"/>
  <c r="E19" i="2" s="1"/>
  <c r="D20" i="2"/>
  <c r="E20" i="2" s="1"/>
  <c r="D21" i="2"/>
  <c r="D22" i="2"/>
  <c r="D23" i="2"/>
  <c r="E23" i="2" s="1"/>
  <c r="P23" i="4" s="1"/>
  <c r="D24" i="2"/>
  <c r="D25" i="2"/>
  <c r="E25" i="2" s="1"/>
  <c r="D26" i="2"/>
  <c r="E26" i="2" s="1"/>
  <c r="X26" i="4" s="1"/>
  <c r="D27" i="2"/>
  <c r="E27" i="2" s="1"/>
  <c r="AD27" i="4" s="1"/>
  <c r="D28" i="2"/>
  <c r="E28" i="2" s="1"/>
  <c r="F28" i="4" s="1"/>
  <c r="D29" i="2"/>
  <c r="E29" i="2" s="1"/>
  <c r="AD29" i="4" s="1"/>
  <c r="D30" i="2"/>
  <c r="E30" i="2" s="1"/>
  <c r="M30" i="4" s="1"/>
  <c r="D31" i="2"/>
  <c r="E31" i="2" s="1"/>
  <c r="J31" i="4" s="1"/>
  <c r="D32" i="2"/>
  <c r="D33" i="2"/>
  <c r="D34" i="2"/>
  <c r="D35" i="2"/>
  <c r="AH3" i="3"/>
  <c r="AG3" i="3"/>
  <c r="AF3" i="3"/>
  <c r="AE3" i="3"/>
  <c r="AD3" i="3"/>
  <c r="AC3" i="3"/>
  <c r="AB3" i="3"/>
  <c r="AA3" i="3"/>
  <c r="Z3" i="3"/>
  <c r="Y3" i="3"/>
  <c r="X3" i="3"/>
  <c r="W3" i="3"/>
  <c r="V3" i="3"/>
  <c r="U3" i="3"/>
  <c r="T3" i="3"/>
  <c r="S3" i="3"/>
  <c r="R3" i="3"/>
  <c r="Q3" i="3"/>
  <c r="B31" i="3"/>
  <c r="B32" i="3"/>
  <c r="B33" i="3"/>
  <c r="B34" i="3"/>
  <c r="B35" i="3"/>
  <c r="B22" i="3"/>
  <c r="B23" i="3"/>
  <c r="B24" i="3"/>
  <c r="B25" i="3"/>
  <c r="B26" i="3"/>
  <c r="B27" i="3"/>
  <c r="B28" i="3"/>
  <c r="B29" i="3"/>
  <c r="B30" i="3"/>
  <c r="P3" i="3"/>
  <c r="O3" i="3"/>
  <c r="N3" i="3"/>
  <c r="M3" i="3"/>
  <c r="L3" i="3"/>
  <c r="K3" i="3"/>
  <c r="J3" i="3"/>
  <c r="I3" i="3"/>
  <c r="H3" i="3"/>
  <c r="G3" i="3"/>
  <c r="F3" i="3"/>
  <c r="E3" i="3"/>
  <c r="D3" i="3"/>
  <c r="C3" i="3"/>
  <c r="B5" i="3"/>
  <c r="B6" i="3"/>
  <c r="B7" i="3"/>
  <c r="B8" i="3"/>
  <c r="B9" i="3"/>
  <c r="B10" i="3"/>
  <c r="B11" i="3"/>
  <c r="B12" i="3"/>
  <c r="B13" i="3"/>
  <c r="B15" i="3"/>
  <c r="B16" i="3"/>
  <c r="B17" i="3"/>
  <c r="B18" i="3"/>
  <c r="B19" i="3"/>
  <c r="B20" i="3"/>
  <c r="B21" i="3"/>
  <c r="B4" i="3"/>
  <c r="G37" i="2" l="1"/>
  <c r="J37" i="2"/>
  <c r="D37" i="2"/>
  <c r="Y25" i="4"/>
  <c r="T25" i="4"/>
  <c r="W25" i="4"/>
  <c r="E24" i="2"/>
  <c r="AI24" i="4"/>
  <c r="H24" i="2" s="1"/>
  <c r="D20" i="4"/>
  <c r="G20" i="4"/>
  <c r="Y20" i="4"/>
  <c r="Q19" i="4"/>
  <c r="H19" i="4"/>
  <c r="S19" i="4"/>
  <c r="D18" i="4"/>
  <c r="E18" i="4"/>
  <c r="F18" i="4"/>
  <c r="T18" i="4"/>
  <c r="W18" i="4"/>
  <c r="N17" i="4"/>
  <c r="F17" i="4"/>
  <c r="M17" i="4"/>
  <c r="T17" i="4"/>
  <c r="V17" i="4"/>
  <c r="W17" i="4"/>
  <c r="H14" i="4"/>
  <c r="I14" i="4"/>
  <c r="P14" i="4"/>
  <c r="E12" i="2"/>
  <c r="AI12" i="4"/>
  <c r="H12" i="2" s="1"/>
  <c r="AC11" i="4"/>
  <c r="L11" i="4"/>
  <c r="L36" i="4" s="1"/>
  <c r="AJ13" i="4" s="1"/>
  <c r="G9" i="4"/>
  <c r="I9" i="4"/>
  <c r="M9" i="4"/>
  <c r="O9" i="4"/>
  <c r="R9" i="4"/>
  <c r="S8" i="4"/>
  <c r="H8" i="4"/>
  <c r="I8" i="4"/>
  <c r="K8" i="4"/>
  <c r="E7" i="4"/>
  <c r="P7" i="4"/>
  <c r="Q7" i="4"/>
  <c r="C23" i="4"/>
  <c r="E23" i="4"/>
  <c r="O23" i="4"/>
  <c r="E22" i="2"/>
  <c r="AI22" i="4"/>
  <c r="H22" i="2" s="1"/>
  <c r="E21" i="2"/>
  <c r="AI21" i="4"/>
  <c r="H21" i="2" s="1"/>
  <c r="E20" i="4"/>
  <c r="F20" i="4"/>
  <c r="J20" i="4"/>
  <c r="N20" i="4"/>
  <c r="O20" i="4"/>
  <c r="R20" i="4"/>
  <c r="K18" i="4"/>
  <c r="H18" i="4"/>
  <c r="N18" i="4"/>
  <c r="E16" i="2"/>
  <c r="AI16" i="4"/>
  <c r="H16" i="2" s="1"/>
  <c r="E15" i="4"/>
  <c r="H15" i="4"/>
  <c r="M15" i="4"/>
  <c r="O15" i="4"/>
  <c r="Q15" i="4"/>
  <c r="Y14" i="4"/>
  <c r="J14" i="4"/>
  <c r="V14" i="4"/>
  <c r="E13" i="2"/>
  <c r="C13" i="4" s="1"/>
  <c r="AI13" i="4"/>
  <c r="H13" i="2" s="1"/>
  <c r="E10" i="2"/>
  <c r="AI10" i="4"/>
  <c r="H10" i="2" s="1"/>
  <c r="K9" i="4"/>
  <c r="N9" i="4"/>
  <c r="Q9" i="4"/>
  <c r="R7" i="4"/>
  <c r="D7" i="4"/>
  <c r="I7" i="4"/>
  <c r="T7" i="4"/>
  <c r="U7" i="4"/>
  <c r="Q5" i="4"/>
  <c r="F5" i="4"/>
  <c r="I5" i="4"/>
  <c r="T5" i="4"/>
  <c r="U5" i="4"/>
  <c r="V5" i="4"/>
  <c r="D23" i="4"/>
  <c r="R23" i="4"/>
  <c r="E6" i="2"/>
  <c r="AI6" i="4"/>
  <c r="H6" i="2" s="1"/>
  <c r="AI14" i="4"/>
  <c r="H14" i="2" s="1"/>
  <c r="AI29" i="4"/>
  <c r="H29" i="2" s="1"/>
  <c r="AI25" i="4"/>
  <c r="H25" i="2" s="1"/>
  <c r="AI17" i="4"/>
  <c r="H17" i="2" s="1"/>
  <c r="AI9" i="4"/>
  <c r="H9" i="2" s="1"/>
  <c r="AI5" i="4"/>
  <c r="H5" i="2" s="1"/>
  <c r="O29" i="4"/>
  <c r="S26" i="4"/>
  <c r="AA25" i="4"/>
  <c r="AA19" i="4"/>
  <c r="G19" i="4"/>
  <c r="C17" i="4"/>
  <c r="AA8" i="4"/>
  <c r="G7" i="4"/>
  <c r="S5" i="4"/>
  <c r="K5" i="4"/>
  <c r="AI30" i="4"/>
  <c r="H30" i="2" s="1"/>
  <c r="AI28" i="4"/>
  <c r="H28" i="2" s="1"/>
  <c r="AI20" i="4"/>
  <c r="H20" i="2" s="1"/>
  <c r="AI8" i="4"/>
  <c r="H8" i="2" s="1"/>
  <c r="Z31" i="4"/>
  <c r="R28" i="4"/>
  <c r="AD11" i="4"/>
  <c r="AD36" i="4" s="1"/>
  <c r="AJ31" i="4" s="1"/>
  <c r="Z5" i="4"/>
  <c r="AI26" i="4"/>
  <c r="H26" i="2" s="1"/>
  <c r="AI18" i="4"/>
  <c r="H18" i="2" s="1"/>
  <c r="AI31" i="4"/>
  <c r="H31" i="2" s="1"/>
  <c r="AI27" i="4"/>
  <c r="H27" i="2" s="1"/>
  <c r="AI23" i="4"/>
  <c r="H23" i="2" s="1"/>
  <c r="AI19" i="4"/>
  <c r="H19" i="2" s="1"/>
  <c r="AI15" i="4"/>
  <c r="H15" i="2" s="1"/>
  <c r="AI11" i="4"/>
  <c r="H11" i="2" s="1"/>
  <c r="AI7" i="4"/>
  <c r="H7" i="2" s="1"/>
  <c r="AC14" i="4"/>
  <c r="AB36" i="4"/>
  <c r="AJ29" i="4" s="1"/>
  <c r="AF36" i="4"/>
  <c r="AJ33" i="4" s="1"/>
  <c r="AH36" i="4"/>
  <c r="AJ35" i="4" s="1"/>
  <c r="AG36" i="4"/>
  <c r="AJ34" i="4" s="1"/>
  <c r="AE36" i="4"/>
  <c r="AJ32" i="4" s="1"/>
  <c r="E37" i="2" l="1"/>
  <c r="H37" i="2"/>
  <c r="W36" i="4"/>
  <c r="AJ24" i="4" s="1"/>
  <c r="K24" i="2" s="1"/>
  <c r="J36" i="4"/>
  <c r="AJ11" i="4" s="1"/>
  <c r="AK11" i="4" s="1"/>
  <c r="M11" i="2" s="1"/>
  <c r="AC36" i="4"/>
  <c r="AJ30" i="4" s="1"/>
  <c r="K30" i="2" s="1"/>
  <c r="R36" i="4"/>
  <c r="AJ19" i="4" s="1"/>
  <c r="K19" i="2" s="1"/>
  <c r="D6" i="4"/>
  <c r="F6" i="4"/>
  <c r="Q6" i="4"/>
  <c r="G10" i="4"/>
  <c r="G36" i="4" s="1"/>
  <c r="AJ8" i="4" s="1"/>
  <c r="K8" i="2" s="1"/>
  <c r="H10" i="4"/>
  <c r="M10" i="4"/>
  <c r="M36" i="4" s="1"/>
  <c r="AJ14" i="4" s="1"/>
  <c r="K14" i="2" s="1"/>
  <c r="H16" i="4"/>
  <c r="K16" i="4"/>
  <c r="K36" i="4" s="1"/>
  <c r="AJ12" i="4" s="1"/>
  <c r="AK12" i="4" s="1"/>
  <c r="M12" i="2" s="1"/>
  <c r="Y16" i="4"/>
  <c r="P21" i="4"/>
  <c r="Q21" i="4"/>
  <c r="X21" i="4"/>
  <c r="O12" i="4"/>
  <c r="O36" i="4" s="1"/>
  <c r="AJ16" i="4" s="1"/>
  <c r="AK16" i="4" s="1"/>
  <c r="M16" i="2" s="1"/>
  <c r="Y12" i="4"/>
  <c r="P24" i="4"/>
  <c r="Q24" i="4"/>
  <c r="X24" i="4"/>
  <c r="Z36" i="4"/>
  <c r="AJ27" i="4" s="1"/>
  <c r="AK27" i="4" s="1"/>
  <c r="M27" i="2" s="1"/>
  <c r="AA36" i="4"/>
  <c r="AJ28" i="4" s="1"/>
  <c r="K28" i="2" s="1"/>
  <c r="S6" i="4"/>
  <c r="S36" i="4" s="1"/>
  <c r="AJ20" i="4" s="1"/>
  <c r="AK20" i="4" s="1"/>
  <c r="M20" i="2" s="1"/>
  <c r="N6" i="4"/>
  <c r="N36" i="4" s="1"/>
  <c r="AJ15" i="4" s="1"/>
  <c r="AK15" i="4" s="1"/>
  <c r="M15" i="2" s="1"/>
  <c r="V6" i="4"/>
  <c r="D10" i="4"/>
  <c r="F10" i="4"/>
  <c r="T10" i="4"/>
  <c r="U10" i="4"/>
  <c r="C16" i="4"/>
  <c r="C36" i="4" s="1"/>
  <c r="AJ4" i="4" s="1"/>
  <c r="K4" i="2" s="1"/>
  <c r="E16" i="4"/>
  <c r="E36" i="4" s="1"/>
  <c r="AJ6" i="4" s="1"/>
  <c r="AK6" i="4" s="1"/>
  <c r="M6" i="2" s="1"/>
  <c r="V16" i="4"/>
  <c r="D21" i="4"/>
  <c r="F21" i="4"/>
  <c r="I21" i="4"/>
  <c r="U21" i="4"/>
  <c r="D22" i="4"/>
  <c r="F22" i="4"/>
  <c r="I22" i="4"/>
  <c r="T22" i="4"/>
  <c r="AK33" i="4"/>
  <c r="M33" i="2" s="1"/>
  <c r="K33" i="2"/>
  <c r="AK31" i="4"/>
  <c r="M31" i="2" s="1"/>
  <c r="K31" i="2"/>
  <c r="AK29" i="4"/>
  <c r="M29" i="2" s="1"/>
  <c r="K29" i="2"/>
  <c r="AK32" i="4"/>
  <c r="M32" i="2" s="1"/>
  <c r="K32" i="2"/>
  <c r="AK34" i="4"/>
  <c r="M34" i="2" s="1"/>
  <c r="K34" i="2"/>
  <c r="AK35" i="4"/>
  <c r="M35" i="2" s="1"/>
  <c r="K35" i="2"/>
  <c r="AK13" i="4"/>
  <c r="M13" i="2" s="1"/>
  <c r="K13" i="2"/>
  <c r="AK14" i="4" l="1"/>
  <c r="M14" i="2" s="1"/>
  <c r="K11" i="2"/>
  <c r="AK19" i="4"/>
  <c r="M19" i="2" s="1"/>
  <c r="AK30" i="4"/>
  <c r="M30" i="2" s="1"/>
  <c r="AK24" i="4"/>
  <c r="M24" i="2" s="1"/>
  <c r="K12" i="2"/>
  <c r="K16" i="2"/>
  <c r="Y36" i="4"/>
  <c r="AJ26" i="4" s="1"/>
  <c r="X36" i="4"/>
  <c r="AJ25" i="4" s="1"/>
  <c r="P36" i="4"/>
  <c r="AJ17" i="4" s="1"/>
  <c r="H36" i="4"/>
  <c r="AJ9" i="4" s="1"/>
  <c r="Q36" i="4"/>
  <c r="AJ18" i="4" s="1"/>
  <c r="K27" i="2"/>
  <c r="AK28" i="4"/>
  <c r="M28" i="2" s="1"/>
  <c r="AK4" i="4"/>
  <c r="M4" i="2" s="1"/>
  <c r="K15" i="2"/>
  <c r="K20" i="2"/>
  <c r="K6" i="2"/>
  <c r="I36" i="4"/>
  <c r="AJ10" i="4" s="1"/>
  <c r="U36" i="4"/>
  <c r="AJ22" i="4" s="1"/>
  <c r="T36" i="4"/>
  <c r="AJ21" i="4" s="1"/>
  <c r="F36" i="4"/>
  <c r="AJ7" i="4" s="1"/>
  <c r="D36" i="4"/>
  <c r="AJ5" i="4" s="1"/>
  <c r="V36" i="4"/>
  <c r="AJ23" i="4" s="1"/>
  <c r="AK8" i="4"/>
  <c r="M8" i="2" s="1"/>
  <c r="AK26" i="4" l="1"/>
  <c r="M26" i="2" s="1"/>
  <c r="K26" i="2"/>
  <c r="AK18" i="4"/>
  <c r="M18" i="2" s="1"/>
  <c r="K18" i="2"/>
  <c r="AK9" i="4"/>
  <c r="M9" i="2" s="1"/>
  <c r="K9" i="2"/>
  <c r="AK17" i="4"/>
  <c r="M17" i="2" s="1"/>
  <c r="K17" i="2"/>
  <c r="AK25" i="4"/>
  <c r="M25" i="2" s="1"/>
  <c r="K25" i="2"/>
  <c r="AK23" i="4"/>
  <c r="M23" i="2" s="1"/>
  <c r="K23" i="2"/>
  <c r="AK5" i="4"/>
  <c r="M5" i="2" s="1"/>
  <c r="K5" i="2"/>
  <c r="AK7" i="4"/>
  <c r="M7" i="2" s="1"/>
  <c r="K7" i="2"/>
  <c r="AK21" i="4"/>
  <c r="M21" i="2" s="1"/>
  <c r="K21" i="2"/>
  <c r="AK22" i="4"/>
  <c r="M22" i="2" s="1"/>
  <c r="K22" i="2"/>
  <c r="AK10" i="4"/>
  <c r="M10" i="2" s="1"/>
  <c r="K10" i="2"/>
  <c r="M37" i="2" l="1"/>
  <c r="K37" i="2"/>
</calcChain>
</file>

<file path=xl/sharedStrings.xml><?xml version="1.0" encoding="utf-8"?>
<sst xmlns="http://schemas.openxmlformats.org/spreadsheetml/2006/main" count="124" uniqueCount="117">
  <si>
    <t>Namenlijst Leerlingen</t>
  </si>
  <si>
    <t>Cijfer gegooid</t>
  </si>
  <si>
    <t>Aantal verkochte aandelen</t>
  </si>
  <si>
    <t>Winst op verkopen</t>
  </si>
  <si>
    <t>Aantal gekochte aandelen</t>
  </si>
  <si>
    <t>Winst op aankopen</t>
  </si>
  <si>
    <t>Totale winst</t>
  </si>
  <si>
    <t>Aantal aandelen</t>
  </si>
  <si>
    <t>Waardeverhoging verkoop</t>
  </si>
  <si>
    <t>Verkochte aandelen</t>
  </si>
  <si>
    <t>Gekochte aandelen</t>
  </si>
  <si>
    <t>winst uit verkoop</t>
  </si>
  <si>
    <t>winst uit aankoop</t>
  </si>
  <si>
    <t>totale winst</t>
  </si>
  <si>
    <t>Waarde verkocht aandeel</t>
  </si>
  <si>
    <r>
      <rPr>
        <b/>
        <vertAlign val="subscript"/>
        <sz val="20"/>
        <color theme="1"/>
        <rFont val="Calibri"/>
        <family val="2"/>
        <scheme val="minor"/>
      </rPr>
      <t>Verkoper</t>
    </r>
    <r>
      <rPr>
        <b/>
        <sz val="20"/>
        <color theme="1"/>
        <rFont val="Calibri"/>
        <family val="2"/>
        <scheme val="minor"/>
      </rPr>
      <t xml:space="preserve"> </t>
    </r>
    <r>
      <rPr>
        <b/>
        <vertAlign val="superscript"/>
        <sz val="20"/>
        <color theme="1"/>
        <rFont val="Calibri"/>
        <family val="2"/>
        <scheme val="minor"/>
      </rPr>
      <t>Koper</t>
    </r>
  </si>
  <si>
    <r>
      <rPr>
        <b/>
        <vertAlign val="subscript"/>
        <sz val="24"/>
        <color theme="1"/>
        <rFont val="Calibri"/>
        <family val="2"/>
        <scheme val="minor"/>
      </rPr>
      <t xml:space="preserve">Verkoper   </t>
    </r>
    <r>
      <rPr>
        <b/>
        <sz val="24"/>
        <color theme="1"/>
        <rFont val="Calibri"/>
        <family val="2"/>
        <scheme val="minor"/>
      </rPr>
      <t xml:space="preserve"> </t>
    </r>
    <r>
      <rPr>
        <b/>
        <vertAlign val="superscript"/>
        <sz val="24"/>
        <color theme="1"/>
        <rFont val="Calibri"/>
        <family val="2"/>
        <scheme val="minor"/>
      </rPr>
      <t>Koper</t>
    </r>
  </si>
  <si>
    <t>Lt2020</t>
  </si>
  <si>
    <t>Gemiddelde worp:</t>
  </si>
  <si>
    <t>Achtergrond:</t>
  </si>
  <si>
    <t>Lesdoel:</t>
  </si>
  <si>
    <t>Voorbereiding:</t>
  </si>
  <si>
    <t>Voorafgaand aan de les zijn er slechts vijf punten om aan te denken (naast het lezen van dit tabblad):</t>
  </si>
  <si>
    <t xml:space="preserve">• </t>
  </si>
  <si>
    <t>•</t>
  </si>
  <si>
    <t>Sla het Excel bestand op terwijl het tabblad is geopend waar u het lesonderdeel mee wilt beginnen. Excel zal dan dit tabblad openen bij het openen van het bestand.</t>
  </si>
  <si>
    <t>Tijdens het lesonderdeel:</t>
  </si>
  <si>
    <t>Tijdsindicatie</t>
  </si>
  <si>
    <t>5 minuten</t>
  </si>
  <si>
    <t>7 minuten</t>
  </si>
  <si>
    <t>3 minuten</t>
  </si>
  <si>
    <t>Het is uiteraard ook mogelijk deze ruimte in de planning te gebruiken om wat meer tijd te nemen in de andere onderdelen.</t>
  </si>
  <si>
    <t>Chocolade pepernoten</t>
  </si>
  <si>
    <t>Een aparte kop, maar toch zeker van belang. Ieder economisch experiment valt of staat met de juiste beloning.</t>
  </si>
  <si>
    <t>De beloning moet aantrekkelijk zijn (in dit geval lekker) en de ontvanger moet er (tot op redelijke hoogte) altijd meer van willen.</t>
  </si>
  <si>
    <t>Ik heb mijn eigen experimenten zien mislukken omdat ik een verkeerd soort beloning probeerde te gebruiken (in dat geval dropjes).</t>
  </si>
  <si>
    <t>Enkele leerlingen gaven toen ook aan dat ze niet van drop hielden, anderen gaven aan dat 2 à 3 dropjes genoeg was voor hen.</t>
  </si>
  <si>
    <t>Download de nieuwste versie:</t>
  </si>
  <si>
    <t>Uitleg Dobbelspel</t>
  </si>
  <si>
    <t>De leerlingen voelen in het experiment zelf dat het lastig is om tot een transactie te komen bij asymmetrische informatie.</t>
  </si>
  <si>
    <t>https://sanderliket.nl/dobbelspel/</t>
  </si>
  <si>
    <t>Het hoofddoel van de les is dat leerlingen kunnen verwoorden op welke manier risicoaversie en asymmetrische informatie transactiekosten vergroten.</t>
  </si>
  <si>
    <t>Een tweede doel is het creëren van een gedeeld referentiekader waar in latere lessen naar verwezen kan worden.</t>
  </si>
  <si>
    <t xml:space="preserve">https://www.google.com/search?q=d20+roll </t>
  </si>
  <si>
    <t>Ruimte voor uw eigen notities:</t>
  </si>
  <si>
    <t>Gemiddelde:</t>
  </si>
  <si>
    <t>Het grote Dobbelspel</t>
  </si>
  <si>
    <t>Kolom1</t>
  </si>
  <si>
    <t>Kolom2</t>
  </si>
  <si>
    <t>Kolom3</t>
  </si>
  <si>
    <t>Kolom4</t>
  </si>
  <si>
    <t>Kolom5</t>
  </si>
  <si>
    <t>Kolom6</t>
  </si>
  <si>
    <t>Kolom7</t>
  </si>
  <si>
    <t>Kolom8</t>
  </si>
  <si>
    <t>Kolom9</t>
  </si>
  <si>
    <t>Kolom10</t>
  </si>
  <si>
    <t>Kolom11</t>
  </si>
  <si>
    <t>Kolom12</t>
  </si>
  <si>
    <t>Voor deze les is geen voorkennis vereist, maar als u ervoor heeft gekozen de leerlingen de theorie over transactiekosten te laten doornemen kan deze herhaald worden:</t>
  </si>
  <si>
    <t>Vervolgens wordt de leerlingen verteld dat ze in deze les zelf zullen meedoen aan een spel met (of tegen) hun eigen klasgenoten. Hierbij kan het voorblad worden getoond.</t>
  </si>
  <si>
    <t>De spelregels:</t>
  </si>
  <si>
    <t xml:space="preserve">Je krijgt zo dadelijk de kans om 1x te gooien met een dobbelsteen met 20 kanten, </t>
  </si>
  <si>
    <t>het is belangrijk om niet aan anderen te vertellen wat je hebt gegooid.</t>
  </si>
  <si>
    <t>Via dit spel krijg je de kans om winst te maken door delen van jouw worp te verkopen.</t>
  </si>
  <si>
    <t>De winst die je maakt krijg je uitbetaald in pepernoten.</t>
  </si>
  <si>
    <t>Je kunt deze aandelen ook verkopen aan een klasgenoot (maximaal 1 aandeel per klasgenoot).</t>
  </si>
  <si>
    <t>De winst die je haalt uit verkopen en inkopen is het aantal pepernoten dat je binnenhaalt…</t>
  </si>
  <si>
    <t>Laten we eens kijken naar een voorbeeld:</t>
  </si>
  <si>
    <t>Verkoopwaarde aandeel</t>
  </si>
  <si>
    <t>Een voorbeeld:</t>
  </si>
  <si>
    <t>Stel je gooit een…</t>
  </si>
  <si>
    <t>Als je het voor meer weet te verkopen maak je winst.</t>
  </si>
  <si>
    <t>Als je het aandeel voor minder verkoopt maak je verlies.</t>
  </si>
  <si>
    <t>Jullie kunnen dus allebei winst maken.</t>
  </si>
  <si>
    <t>Dan kun je dus veel meer winst maken…</t>
  </si>
  <si>
    <t>Kostprijs in % van de worp</t>
  </si>
  <si>
    <t>Kostprijs aandeel</t>
  </si>
  <si>
    <t>Als je een aandeel verkoopt voor meer dan de kostprijs, is het verschil tussen verkoopprijs en de kostprijs je winst.</t>
  </si>
  <si>
    <t>Als een koper jouw aandeel koopt voor minder dan de waarde die het aandeel voor hem of haar heeft maakt de koper ook winst.</t>
  </si>
  <si>
    <t>De winst die je maakt bij al je verkopen en inkopen is de winst die je in pepernoten uitbetaald krijgt.</t>
  </si>
  <si>
    <t>Laten we even kijken naar een voorbeeld…"</t>
  </si>
  <si>
    <t>(inclusief voorbeeld)</t>
  </si>
  <si>
    <t>Als alle leerlingen gedobbeld hebben mogen ze door de klas lopen om 'aandelen' van klasgenoten te kopen, of aan hen te verkopen.</t>
  </si>
  <si>
    <t>Als de leerlingen een 'bedrag' overeengekomen zijn, komen ze samen naar voren.</t>
  </si>
  <si>
    <t>Als een leerling te veel aandelen wil kopen of verkopen zal de cel met zijn totaal rood kleuren.</t>
  </si>
  <si>
    <t>De cellen achter een leerling die nog niets heeft gekocht of verkocht blijven ook rood (aan het eind van de les kun je hieraan zien wie niet heeft meegedaan).</t>
  </si>
  <si>
    <t>20 minuten</t>
  </si>
  <si>
    <t>Vraag de leerlingen aan het eind van de verkoopperiode weer te gaan zitten. De resultaten kunnen dan worden besproken.</t>
  </si>
  <si>
    <t>Als eerste kan worden stilgestaan bij het feit dat niet alle leerlingen al hun aandelen hebben verkocht, terwijl er op iedere verkoop winst te halen was.</t>
  </si>
  <si>
    <t>10 minuten</t>
  </si>
  <si>
    <t>Vervolgens kunnen de resultaten worden bekeken. Meestal zijn er enkele leerlingen die hun aandelen voor meer verkocht hebben dan ze waard waren.</t>
  </si>
  <si>
    <t>Aan de andere kant: wanneer is het makkelijker om op een eerlijke manier winst te maken: als je hoog of laag hebt gegooid?</t>
  </si>
  <si>
    <t>Het spel kan dan worden uitgelegd aan de hand van de spelregels en een voorbeeld. Deze tabbladen worden daarbij ook getoond.</t>
  </si>
  <si>
    <t>"Zo dadelijk mogen jullie allemaal een keer gooien met een twintigzijdige dobbelsteen. Het is belangrijk dat je niet aan je klasgenoten vertelt wat je hebt gegooid.</t>
  </si>
  <si>
    <t>Noteer het 'bedrag' in de juiste cel op het blad 'Koopgegevens': de rijen zijn de mogelijke verkopers, de kolommen zijn de mogelijke kopers.</t>
  </si>
  <si>
    <t>Ook hier kan nog even worden stilgestaan bij de asymmetrische informatie: wanneer is het makkelijker om je koper om de tuin te leiden: als je hoog of laag hebt gegooid?</t>
  </si>
  <si>
    <t>Leg een twintigzijdige dobbelsteen klaar (of 3 gewone dobbelstenen). U kunt er ook voor kiezen een digitale dobbelsteen te gebruiken:</t>
  </si>
  <si>
    <t>Noteer de worp van iedere leerling op het tabblad 'Namen'. Let erop dat dit scherm niet gedeeld wordt met de leerlingen.</t>
  </si>
  <si>
    <t>Voor de uitbetaling gebruik ik chocolade pepernoten. Ze zijn vanaf begin september verkrijgbaar en de meeste leerlingen vinden ze lekker.</t>
  </si>
  <si>
    <t>Er is geen voorkennis nodig om dit spel te spelen. U kunt er natuurlijk voor kiezen om de leerlingen alvast de theorie over transactiekosten te laten doornemen.</t>
  </si>
  <si>
    <t>Vul de namen van uw klas in op het eerste tabblad. Ze worden automatisch overgenomen op de andere tabbladen. U kunt onderaan dit tabblad ook het maximaal te kopen en verkopen aantal 'aandelen' in de worp aanpassen, evenals de waardestijging bij een succesvolle verkoop. Bij grote aanpassingen zijn natuurlijk ook meer of minder pepernoten nodig.</t>
  </si>
  <si>
    <t>Waarom zijn er transactiekosten? Wat betekent risicoaversie? Wanneer is informatie asymmetrisch?</t>
  </si>
  <si>
    <t>Zorg dat u voldoende pepernoten heeft om de uitbetalingen te kunnen doen (in mijn ervaring is een kiloverpakking voldoende om het dobbelspel te spelen in drie klassen van gemiddeld 28 leerlingen).</t>
  </si>
  <si>
    <t>Je krijgt in deze les de tijd om 'aandelen' in jouw worp aan je klasgenoten te verkopen. Je kunt hier winst mee maken. Die winst wordt uitbetaald in pepernoten.</t>
  </si>
  <si>
    <t>Controleer na het bespreken van een of meerdere voorbeelden (het getal kan aangepast worden), of de leerlingen het spel begrijpen en beantwoord eventuele vragen.</t>
  </si>
  <si>
    <t>De leerlingen mogen vervolgens een voor een (het handigste is in de volgorde van de namenlijst) naar voren komen om te gooien met de dobbelsteen.</t>
  </si>
  <si>
    <t>Het blad met de 'Koopgegevens' kan wel aan de leerlingen getoond worden, hierop kunnen ze zien hoeveel aandelen ze al gekocht en verkocht hebben.</t>
  </si>
  <si>
    <t>De redenen die leerlingen aandragen waarom het hen niet is gelukt om al hun aandelen te verkopen kunnen worden gekoppeld aan het begrip transactiekosten:</t>
  </si>
  <si>
    <t>de tijd nodig om een koper te vinden, het narekenen van de waarde, het overleg om voldoende vertrouwen te creëren voor de verkoop.</t>
  </si>
  <si>
    <t>Vervolgens kun je bespreken wat prettiger voelde: de rol van verkoper of de rol van koper.</t>
  </si>
  <si>
    <t>Deze ervaringen kunnen dan gekoppeld worden aan de begrippen asymmetrische informatie en risicoaversie.</t>
  </si>
  <si>
    <t>Aan het eind van deze bespreking mogen de leerlingen hun winst in ontvangst komen nemen.</t>
  </si>
  <si>
    <t>De laatste 10 minuten van de les kunnen worden gebruikt om de leerlingen tijd te geven voor het huiswerk voor de volgende les (idealiter opgaven over deze onderwerpen).</t>
  </si>
  <si>
    <t>Dit is waarom ik chocolade pepernoten adviseer. De meeste leerlingen vinden ze lekker, en het is snoepgoed waar je niet snel genoeg van krijgt.</t>
  </si>
  <si>
    <t>Dit lesonderdeel kan gebruikt worden in de 4e klas, als ondersteuning van de begrippen asymmetrische informatie, risicoaversie en transactiekosten.</t>
  </si>
  <si>
    <t xml:space="preserve">Dobbelspel versie 2.3 © Sander Liket 2021, afbeeldingen (deels bewerkt vanuit orginelen) afkomstig  van Wikimedia Commons en Openclipart.org.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</si>
</sst>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sz val="11"/>
      <color theme="1"/>
      <name val="Calibri"/>
      <family val="2"/>
      <scheme val="minor"/>
    </font>
    <font>
      <b/>
      <sz val="11"/>
      <name val="Calibri"/>
      <family val="2"/>
      <scheme val="minor"/>
    </font>
    <font>
      <sz val="11"/>
      <color theme="0"/>
      <name val="Calibri"/>
      <family val="2"/>
      <scheme val="minor"/>
    </font>
    <font>
      <b/>
      <sz val="20"/>
      <color theme="1"/>
      <name val="Calibri"/>
      <family val="2"/>
      <scheme val="minor"/>
    </font>
    <font>
      <b/>
      <vertAlign val="subscript"/>
      <sz val="20"/>
      <color theme="1"/>
      <name val="Calibri"/>
      <family val="2"/>
      <scheme val="minor"/>
    </font>
    <font>
      <b/>
      <vertAlign val="superscript"/>
      <sz val="20"/>
      <color theme="1"/>
      <name val="Calibri"/>
      <family val="2"/>
      <scheme val="minor"/>
    </font>
    <font>
      <b/>
      <sz val="24"/>
      <color theme="1"/>
      <name val="Calibri"/>
      <family val="2"/>
      <scheme val="minor"/>
    </font>
    <font>
      <b/>
      <vertAlign val="subscript"/>
      <sz val="24"/>
      <color theme="1"/>
      <name val="Calibri"/>
      <family val="2"/>
      <scheme val="minor"/>
    </font>
    <font>
      <b/>
      <vertAlign val="superscript"/>
      <sz val="24"/>
      <color theme="1"/>
      <name val="Calibri"/>
      <family val="2"/>
      <scheme val="minor"/>
    </font>
    <font>
      <b/>
      <sz val="14"/>
      <color theme="1"/>
      <name val="Calibri"/>
      <family val="2"/>
      <scheme val="minor"/>
    </font>
    <font>
      <b/>
      <u/>
      <sz val="12"/>
      <color theme="1"/>
      <name val="Calibri"/>
      <family val="2"/>
      <scheme val="minor"/>
    </font>
    <font>
      <i/>
      <sz val="11"/>
      <color theme="1"/>
      <name val="Calibri"/>
      <family val="2"/>
      <scheme val="minor"/>
    </font>
    <font>
      <b/>
      <sz val="12"/>
      <color theme="1"/>
      <name val="Calibri"/>
      <family val="2"/>
      <scheme val="minor"/>
    </font>
    <font>
      <u/>
      <sz val="11"/>
      <color theme="10"/>
      <name val="Calibri"/>
      <family val="2"/>
      <scheme val="minor"/>
    </font>
    <font>
      <sz val="72"/>
      <color theme="1"/>
      <name val="Calibri"/>
      <family val="2"/>
      <scheme val="minor"/>
    </font>
    <font>
      <sz val="11"/>
      <color theme="9" tint="-0.249977111117893"/>
      <name val="Calibri"/>
      <family val="2"/>
      <scheme val="minor"/>
    </font>
    <font>
      <sz val="16"/>
      <color theme="1"/>
      <name val="Calibri"/>
      <family val="2"/>
      <scheme val="minor"/>
    </font>
    <font>
      <sz val="18"/>
      <color theme="1"/>
      <name val="Calibri"/>
      <family val="2"/>
      <scheme val="minor"/>
    </font>
    <font>
      <sz val="20"/>
      <color theme="1"/>
      <name val="Calibri"/>
      <family val="2"/>
      <scheme val="minor"/>
    </font>
    <font>
      <sz val="28"/>
      <color theme="1"/>
      <name val="Calibri"/>
      <family val="2"/>
      <scheme val="minor"/>
    </font>
    <font>
      <b/>
      <sz val="72"/>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4" tint="0.59999389629810485"/>
        <bgColor indexed="64"/>
      </patternFill>
    </fill>
  </fills>
  <borders count="50">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style="thin">
        <color indexed="64"/>
      </bottom>
      <diagonal style="thick">
        <color indexed="64"/>
      </diagonal>
    </border>
    <border>
      <left style="medium">
        <color indexed="64"/>
      </left>
      <right style="medium">
        <color indexed="64"/>
      </right>
      <top style="thin">
        <color indexed="64"/>
      </top>
      <bottom/>
      <diagonal/>
    </border>
    <border diagonalDown="1">
      <left style="medium">
        <color indexed="64"/>
      </left>
      <right style="medium">
        <color indexed="64"/>
      </right>
      <top style="medium">
        <color indexed="64"/>
      </top>
      <bottom style="medium">
        <color indexed="64"/>
      </bottom>
      <diagonal style="thick">
        <color indexed="64"/>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7" fillId="0" borderId="0" applyNumberFormat="0" applyFill="0" applyBorder="0" applyAlignment="0" applyProtection="0"/>
  </cellStyleXfs>
  <cellXfs count="142">
    <xf numFmtId="0" fontId="0" fillId="0" borderId="0" xfId="0"/>
    <xf numFmtId="164" fontId="0" fillId="0" borderId="0" xfId="0" applyNumberFormat="1"/>
    <xf numFmtId="0" fontId="0" fillId="0" borderId="0" xfId="0" applyAlignment="1">
      <alignment horizontal="right" wrapText="1"/>
    </xf>
    <xf numFmtId="0" fontId="0" fillId="3" borderId="0" xfId="0" applyFill="1"/>
    <xf numFmtId="0" fontId="1" fillId="3" borderId="0" xfId="0" applyFont="1" applyFill="1"/>
    <xf numFmtId="0" fontId="0" fillId="4" borderId="0" xfId="0" applyFill="1"/>
    <xf numFmtId="0" fontId="0" fillId="4" borderId="0" xfId="0" applyFill="1" applyAlignment="1">
      <alignment wrapText="1"/>
    </xf>
    <xf numFmtId="0" fontId="0" fillId="0" borderId="2" xfId="0" applyBorder="1" applyProtection="1">
      <protection locked="0"/>
    </xf>
    <xf numFmtId="0" fontId="2" fillId="0" borderId="2" xfId="0" applyFont="1" applyBorder="1" applyProtection="1">
      <protection locked="0"/>
    </xf>
    <xf numFmtId="0" fontId="1" fillId="2" borderId="2" xfId="0" applyFont="1" applyFill="1" applyBorder="1"/>
    <xf numFmtId="0" fontId="1" fillId="2" borderId="3" xfId="0" applyFont="1" applyFill="1" applyBorder="1"/>
    <xf numFmtId="0" fontId="4" fillId="4" borderId="0" xfId="0" applyFont="1" applyFill="1" applyAlignment="1">
      <alignment horizontal="center" textRotation="90"/>
    </xf>
    <xf numFmtId="0" fontId="0" fillId="4" borderId="0" xfId="0" applyFill="1" applyAlignment="1">
      <alignment horizontal="center" textRotation="90"/>
    </xf>
    <xf numFmtId="164" fontId="0" fillId="4" borderId="2" xfId="0" applyNumberFormat="1" applyFill="1" applyBorder="1"/>
    <xf numFmtId="164" fontId="0" fillId="4" borderId="0" xfId="0" applyNumberFormat="1" applyFill="1"/>
    <xf numFmtId="0" fontId="0" fillId="4" borderId="7" xfId="0" applyFill="1" applyBorder="1" applyAlignment="1">
      <alignment horizontal="center" wrapText="1"/>
    </xf>
    <xf numFmtId="0" fontId="0" fillId="4" borderId="6" xfId="0" applyFill="1" applyBorder="1" applyAlignment="1">
      <alignment horizontal="center" wrapText="1"/>
    </xf>
    <xf numFmtId="0" fontId="0" fillId="4" borderId="0" xfId="0" applyFill="1" applyAlignment="1">
      <alignment horizontal="center" wrapText="1"/>
    </xf>
    <xf numFmtId="0" fontId="0" fillId="4" borderId="1" xfId="0" applyFill="1" applyBorder="1" applyAlignment="1">
      <alignment horizontal="center" wrapText="1"/>
    </xf>
    <xf numFmtId="0" fontId="0" fillId="4" borderId="0" xfId="0" applyFill="1" applyAlignment="1">
      <alignment horizontal="center"/>
    </xf>
    <xf numFmtId="0" fontId="0" fillId="4" borderId="8" xfId="0" applyFill="1" applyBorder="1" applyAlignment="1">
      <alignment horizontal="center" wrapText="1"/>
    </xf>
    <xf numFmtId="0" fontId="0" fillId="4" borderId="9" xfId="0" applyFill="1" applyBorder="1" applyAlignment="1">
      <alignment horizontal="center" wrapText="1"/>
    </xf>
    <xf numFmtId="0" fontId="6" fillId="4" borderId="0" xfId="0" applyFont="1" applyFill="1"/>
    <xf numFmtId="164" fontId="0" fillId="4" borderId="19" xfId="0" applyNumberFormat="1" applyFill="1" applyBorder="1"/>
    <xf numFmtId="164" fontId="0" fillId="4" borderId="21" xfId="0" applyNumberFormat="1" applyFill="1" applyBorder="1"/>
    <xf numFmtId="0" fontId="0" fillId="4" borderId="15" xfId="0" applyFill="1" applyBorder="1"/>
    <xf numFmtId="0" fontId="0" fillId="4" borderId="4" xfId="0" applyFill="1" applyBorder="1"/>
    <xf numFmtId="0" fontId="0" fillId="4" borderId="27" xfId="0" applyFill="1" applyBorder="1" applyAlignment="1">
      <alignment horizontal="center" textRotation="90"/>
    </xf>
    <xf numFmtId="0" fontId="0" fillId="4" borderId="28" xfId="0" applyFill="1" applyBorder="1" applyAlignment="1">
      <alignment horizontal="center" textRotation="90"/>
    </xf>
    <xf numFmtId="0" fontId="0" fillId="4" borderId="29" xfId="0" applyFill="1" applyBorder="1" applyAlignment="1">
      <alignment horizontal="center" textRotation="90"/>
    </xf>
    <xf numFmtId="0" fontId="0" fillId="4" borderId="17" xfId="0" applyFill="1" applyBorder="1"/>
    <xf numFmtId="0" fontId="0" fillId="4" borderId="18" xfId="0" applyFill="1" applyBorder="1"/>
    <xf numFmtId="0" fontId="0" fillId="4" borderId="30" xfId="0" applyFill="1" applyBorder="1"/>
    <xf numFmtId="0" fontId="0" fillId="4" borderId="31" xfId="0" applyFill="1" applyBorder="1"/>
    <xf numFmtId="0" fontId="4" fillId="4" borderId="35" xfId="0" applyFont="1" applyFill="1" applyBorder="1" applyAlignment="1">
      <alignment horizontal="center" textRotation="90" wrapText="1"/>
    </xf>
    <xf numFmtId="0" fontId="4" fillId="4" borderId="22" xfId="0" applyFont="1" applyFill="1" applyBorder="1" applyAlignment="1">
      <alignment horizontal="center" textRotation="90" wrapText="1"/>
    </xf>
    <xf numFmtId="0" fontId="4" fillId="4" borderId="36" xfId="0" applyFont="1" applyFill="1" applyBorder="1" applyAlignment="1">
      <alignment horizontal="center" textRotation="90" wrapText="1"/>
    </xf>
    <xf numFmtId="0" fontId="7" fillId="4" borderId="37" xfId="0" applyFont="1" applyFill="1" applyBorder="1" applyAlignment="1">
      <alignment vertical="center"/>
    </xf>
    <xf numFmtId="0" fontId="0" fillId="0" borderId="21" xfId="0" applyBorder="1" applyProtection="1">
      <protection locked="0"/>
    </xf>
    <xf numFmtId="0" fontId="0" fillId="0" borderId="15" xfId="0" applyBorder="1"/>
    <xf numFmtId="0" fontId="0" fillId="0" borderId="4" xfId="0" applyBorder="1"/>
    <xf numFmtId="0" fontId="1" fillId="2" borderId="24" xfId="0" applyFont="1" applyFill="1" applyBorder="1"/>
    <xf numFmtId="0" fontId="10" fillId="0" borderId="39" xfId="0" applyFont="1" applyBorder="1" applyAlignment="1">
      <alignment vertical="center"/>
    </xf>
    <xf numFmtId="0" fontId="0" fillId="0" borderId="28" xfId="0" applyBorder="1" applyAlignment="1">
      <alignment horizontal="center" textRotation="90"/>
    </xf>
    <xf numFmtId="1" fontId="0" fillId="4" borderId="15" xfId="0" applyNumberFormat="1" applyFill="1" applyBorder="1" applyAlignment="1">
      <alignment horizontal="center"/>
    </xf>
    <xf numFmtId="0" fontId="0" fillId="0" borderId="15" xfId="0" applyBorder="1" applyAlignment="1">
      <alignment horizontal="center"/>
    </xf>
    <xf numFmtId="0" fontId="0" fillId="0" borderId="4" xfId="0" applyBorder="1" applyAlignment="1">
      <alignment horizontal="center"/>
    </xf>
    <xf numFmtId="0" fontId="0" fillId="0" borderId="29" xfId="0" applyBorder="1" applyAlignment="1">
      <alignment horizontal="center" textRotation="90"/>
    </xf>
    <xf numFmtId="0" fontId="0" fillId="0" borderId="11" xfId="0" applyBorder="1" applyProtection="1">
      <protection locked="0"/>
    </xf>
    <xf numFmtId="0" fontId="0" fillId="0" borderId="41" xfId="0" applyBorder="1" applyProtection="1">
      <protection locked="0"/>
    </xf>
    <xf numFmtId="0" fontId="0" fillId="0" borderId="23" xfId="0" applyBorder="1" applyProtection="1">
      <protection locked="0"/>
    </xf>
    <xf numFmtId="0" fontId="1" fillId="2" borderId="13" xfId="0" applyFont="1" applyFill="1" applyBorder="1"/>
    <xf numFmtId="0" fontId="0" fillId="3" borderId="0" xfId="0" applyFill="1" applyAlignment="1">
      <alignment textRotation="180"/>
    </xf>
    <xf numFmtId="0" fontId="0" fillId="0" borderId="27" xfId="0" applyBorder="1" applyAlignment="1">
      <alignment horizontal="center" textRotation="90"/>
    </xf>
    <xf numFmtId="0" fontId="0" fillId="4" borderId="22" xfId="0" applyFill="1" applyBorder="1"/>
    <xf numFmtId="164" fontId="0" fillId="2" borderId="2" xfId="0" applyNumberFormat="1" applyFill="1" applyBorder="1"/>
    <xf numFmtId="164" fontId="0" fillId="2" borderId="24" xfId="0" applyNumberFormat="1" applyFill="1" applyBorder="1"/>
    <xf numFmtId="164" fontId="0" fillId="2" borderId="19" xfId="0" applyNumberFormat="1" applyFill="1" applyBorder="1"/>
    <xf numFmtId="0" fontId="13" fillId="4" borderId="0" xfId="0" applyFont="1" applyFill="1"/>
    <xf numFmtId="0" fontId="14" fillId="4" borderId="0" xfId="0" applyFont="1" applyFill="1"/>
    <xf numFmtId="0" fontId="0" fillId="4" borderId="0" xfId="0" applyFill="1" applyAlignment="1">
      <alignment vertical="top"/>
    </xf>
    <xf numFmtId="0" fontId="0" fillId="0" borderId="0" xfId="0" applyAlignment="1">
      <alignment vertical="top"/>
    </xf>
    <xf numFmtId="0" fontId="0" fillId="4" borderId="42" xfId="0" applyFill="1" applyBorder="1"/>
    <xf numFmtId="0" fontId="15" fillId="4" borderId="0" xfId="0" applyFont="1" applyFill="1"/>
    <xf numFmtId="0" fontId="4" fillId="4" borderId="0" xfId="0" applyFont="1" applyFill="1"/>
    <xf numFmtId="0" fontId="16" fillId="4" borderId="0" xfId="0" applyFont="1" applyFill="1"/>
    <xf numFmtId="0" fontId="0" fillId="4" borderId="5" xfId="0" applyFill="1" applyBorder="1" applyProtection="1">
      <protection locked="0"/>
    </xf>
    <xf numFmtId="0" fontId="0" fillId="4" borderId="6" xfId="0" applyFill="1" applyBorder="1" applyProtection="1">
      <protection locked="0"/>
    </xf>
    <xf numFmtId="0" fontId="0" fillId="4" borderId="43" xfId="0" applyFill="1" applyBorder="1" applyProtection="1">
      <protection locked="0"/>
    </xf>
    <xf numFmtId="0" fontId="0" fillId="4" borderId="44" xfId="0" applyFill="1" applyBorder="1" applyProtection="1">
      <protection locked="0"/>
    </xf>
    <xf numFmtId="0" fontId="0" fillId="4" borderId="45" xfId="0" applyFill="1" applyBorder="1" applyProtection="1">
      <protection locked="0"/>
    </xf>
    <xf numFmtId="0" fontId="0" fillId="4" borderId="46" xfId="0" applyFill="1" applyBorder="1" applyProtection="1">
      <protection locked="0"/>
    </xf>
    <xf numFmtId="0" fontId="17" fillId="4" borderId="0" xfId="1" applyFill="1" applyAlignment="1">
      <alignment wrapText="1"/>
    </xf>
    <xf numFmtId="0" fontId="0" fillId="4" borderId="0" xfId="0" applyFill="1" applyAlignment="1">
      <alignment vertical="top" wrapText="1"/>
    </xf>
    <xf numFmtId="0" fontId="0" fillId="5" borderId="0" xfId="0" applyFill="1"/>
    <xf numFmtId="0" fontId="18" fillId="5" borderId="0" xfId="0" applyFont="1" applyFill="1" applyAlignment="1">
      <alignment horizontal="center"/>
    </xf>
    <xf numFmtId="0" fontId="0" fillId="4" borderId="47" xfId="0" applyFill="1" applyBorder="1" applyAlignment="1">
      <alignment wrapText="1"/>
    </xf>
    <xf numFmtId="0" fontId="0" fillId="4" borderId="5" xfId="0" applyFill="1" applyBorder="1" applyAlignment="1">
      <alignment horizontal="center" wrapText="1"/>
    </xf>
    <xf numFmtId="0" fontId="3" fillId="0" borderId="16" xfId="0" applyFont="1" applyBorder="1" applyProtection="1">
      <protection locked="0"/>
    </xf>
    <xf numFmtId="0" fontId="5" fillId="0" borderId="14" xfId="0" applyFont="1" applyBorder="1" applyAlignment="1" applyProtection="1">
      <alignment horizontal="center"/>
      <protection locked="0"/>
    </xf>
    <xf numFmtId="0" fontId="0" fillId="0" borderId="14" xfId="0" applyBorder="1" applyAlignment="1">
      <alignment horizontal="center"/>
    </xf>
    <xf numFmtId="0" fontId="3" fillId="0" borderId="17" xfId="0" applyFont="1" applyBorder="1" applyProtection="1">
      <protection locked="0"/>
    </xf>
    <xf numFmtId="0" fontId="5" fillId="0" borderId="15" xfId="0" applyFont="1" applyBorder="1" applyAlignment="1" applyProtection="1">
      <alignment horizontal="center"/>
      <protection locked="0"/>
    </xf>
    <xf numFmtId="0" fontId="0" fillId="0" borderId="17" xfId="0" applyBorder="1" applyProtection="1">
      <protection locked="0"/>
    </xf>
    <xf numFmtId="0" fontId="0" fillId="0" borderId="18" xfId="0" applyBorder="1" applyProtection="1">
      <protection locked="0"/>
    </xf>
    <xf numFmtId="0" fontId="5" fillId="0" borderId="4" xfId="0" applyFont="1" applyBorder="1" applyAlignment="1" applyProtection="1">
      <alignment horizontal="center"/>
      <protection locked="0"/>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4" fillId="6" borderId="8" xfId="0" applyFont="1" applyFill="1" applyBorder="1" applyAlignment="1">
      <alignment horizontal="center" wrapText="1"/>
    </xf>
    <xf numFmtId="0" fontId="4" fillId="6" borderId="9" xfId="0" applyFont="1" applyFill="1" applyBorder="1" applyAlignment="1">
      <alignment horizontal="center" wrapText="1"/>
    </xf>
    <xf numFmtId="0" fontId="4" fillId="6" borderId="7" xfId="0" applyFont="1" applyFill="1" applyBorder="1" applyAlignment="1">
      <alignment horizontal="center" wrapText="1"/>
    </xf>
    <xf numFmtId="0" fontId="4" fillId="6" borderId="6" xfId="0" applyFont="1" applyFill="1" applyBorder="1" applyAlignment="1">
      <alignment horizontal="center" wrapText="1"/>
    </xf>
    <xf numFmtId="0" fontId="4" fillId="6" borderId="1" xfId="0" applyFont="1"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4" borderId="22" xfId="0" applyFill="1" applyBorder="1" applyAlignment="1">
      <alignment horizontal="center"/>
    </xf>
    <xf numFmtId="0" fontId="4" fillId="6" borderId="5" xfId="0" applyFont="1" applyFill="1" applyBorder="1" applyAlignment="1">
      <alignment wrapText="1"/>
    </xf>
    <xf numFmtId="0" fontId="4" fillId="4" borderId="22" xfId="0" applyFont="1" applyFill="1" applyBorder="1" applyAlignment="1">
      <alignment horizontal="center" vertical="center" textRotation="90" wrapText="1"/>
    </xf>
    <xf numFmtId="0" fontId="0" fillId="7" borderId="25" xfId="0" applyFill="1" applyBorder="1" applyProtection="1">
      <protection locked="0"/>
    </xf>
    <xf numFmtId="0" fontId="0" fillId="7" borderId="40" xfId="0" applyFill="1" applyBorder="1" applyProtection="1">
      <protection locked="0"/>
    </xf>
    <xf numFmtId="0" fontId="0" fillId="7" borderId="2" xfId="0" applyFill="1" applyBorder="1" applyProtection="1">
      <protection locked="0"/>
    </xf>
    <xf numFmtId="0" fontId="0" fillId="7" borderId="11" xfId="0" applyFill="1" applyBorder="1" applyProtection="1">
      <protection locked="0"/>
    </xf>
    <xf numFmtId="0" fontId="0" fillId="7" borderId="21" xfId="0" applyFill="1" applyBorder="1" applyProtection="1">
      <protection locked="0"/>
    </xf>
    <xf numFmtId="0" fontId="0" fillId="7" borderId="20" xfId="0" applyFill="1" applyBorder="1" applyProtection="1">
      <protection locked="0"/>
    </xf>
    <xf numFmtId="0" fontId="0" fillId="7" borderId="3" xfId="0" applyFill="1" applyBorder="1" applyProtection="1">
      <protection locked="0"/>
    </xf>
    <xf numFmtId="0" fontId="0" fillId="7" borderId="15" xfId="0" applyFill="1" applyBorder="1"/>
    <xf numFmtId="0" fontId="0" fillId="7" borderId="33" xfId="0" applyFill="1" applyBorder="1"/>
    <xf numFmtId="0" fontId="0" fillId="7" borderId="38" xfId="0" applyFill="1" applyBorder="1"/>
    <xf numFmtId="1" fontId="0" fillId="7" borderId="33" xfId="0" applyNumberFormat="1" applyFill="1" applyBorder="1" applyAlignment="1">
      <alignment horizontal="center"/>
    </xf>
    <xf numFmtId="1" fontId="0" fillId="7" borderId="15" xfId="0" applyNumberFormat="1" applyFill="1" applyBorder="1" applyAlignment="1">
      <alignment horizontal="center"/>
    </xf>
    <xf numFmtId="1" fontId="0" fillId="7" borderId="38" xfId="0" applyNumberFormat="1" applyFill="1" applyBorder="1" applyAlignment="1">
      <alignment horizontal="center"/>
    </xf>
    <xf numFmtId="0" fontId="0" fillId="7" borderId="15" xfId="0" applyFill="1" applyBorder="1" applyAlignment="1">
      <alignment horizontal="center"/>
    </xf>
    <xf numFmtId="0" fontId="0" fillId="4" borderId="2" xfId="0" applyFill="1" applyBorder="1"/>
    <xf numFmtId="164" fontId="0" fillId="7" borderId="25" xfId="0" applyNumberFormat="1" applyFill="1" applyBorder="1"/>
    <xf numFmtId="164" fontId="0" fillId="7" borderId="26" xfId="0" applyNumberFormat="1" applyFill="1" applyBorder="1"/>
    <xf numFmtId="0" fontId="0" fillId="7" borderId="32" xfId="0" applyFill="1" applyBorder="1"/>
    <xf numFmtId="0" fontId="0" fillId="7" borderId="34" xfId="0" applyFill="1" applyBorder="1"/>
    <xf numFmtId="164" fontId="0" fillId="7" borderId="2" xfId="0" applyNumberFormat="1" applyFill="1" applyBorder="1"/>
    <xf numFmtId="164" fontId="0" fillId="7" borderId="19" xfId="0" applyNumberFormat="1" applyFill="1" applyBorder="1"/>
    <xf numFmtId="0" fontId="0" fillId="7" borderId="17" xfId="0" applyFill="1" applyBorder="1"/>
    <xf numFmtId="0" fontId="0" fillId="7" borderId="30" xfId="0" applyFill="1" applyBorder="1"/>
    <xf numFmtId="164" fontId="0" fillId="7" borderId="21" xfId="0" applyNumberFormat="1" applyFill="1" applyBorder="1"/>
    <xf numFmtId="0" fontId="19" fillId="5" borderId="0" xfId="0" applyFont="1" applyFill="1"/>
    <xf numFmtId="0" fontId="20" fillId="5" borderId="0" xfId="0" applyFont="1" applyFill="1" applyAlignment="1">
      <alignment horizontal="center"/>
    </xf>
    <xf numFmtId="0" fontId="21" fillId="5" borderId="0" xfId="0" applyFont="1" applyFill="1" applyAlignment="1">
      <alignment horizontal="center"/>
    </xf>
    <xf numFmtId="0" fontId="22" fillId="5" borderId="0" xfId="0" applyFont="1" applyFill="1" applyAlignment="1">
      <alignment horizontal="center"/>
    </xf>
    <xf numFmtId="0" fontId="0" fillId="4" borderId="14" xfId="0" applyFill="1" applyBorder="1"/>
    <xf numFmtId="0" fontId="0" fillId="4" borderId="14" xfId="0" applyFill="1" applyBorder="1" applyAlignment="1" applyProtection="1">
      <alignment horizontal="center"/>
      <protection locked="0"/>
    </xf>
    <xf numFmtId="9" fontId="0" fillId="4" borderId="48" xfId="0" applyNumberFormat="1" applyFill="1" applyBorder="1" applyAlignment="1">
      <alignment horizontal="center"/>
    </xf>
    <xf numFmtId="0" fontId="0" fillId="4" borderId="48" xfId="0" applyFill="1" applyBorder="1"/>
    <xf numFmtId="0" fontId="0" fillId="4" borderId="49" xfId="0" applyFill="1" applyBorder="1" applyAlignment="1">
      <alignment wrapText="1"/>
    </xf>
    <xf numFmtId="9" fontId="0" fillId="4" borderId="49" xfId="0" applyNumberFormat="1" applyFill="1" applyBorder="1" applyAlignment="1">
      <alignment horizontal="center"/>
    </xf>
    <xf numFmtId="0" fontId="0" fillId="4" borderId="15" xfId="0" applyFill="1" applyBorder="1" applyAlignment="1">
      <alignment wrapText="1"/>
    </xf>
    <xf numFmtId="9" fontId="0" fillId="4" borderId="15" xfId="0" applyNumberFormat="1" applyFill="1" applyBorder="1" applyAlignment="1" applyProtection="1">
      <alignment horizontal="center"/>
      <protection locked="0"/>
    </xf>
    <xf numFmtId="9" fontId="21" fillId="5" borderId="0" xfId="0" applyNumberFormat="1" applyFont="1" applyFill="1" applyAlignment="1">
      <alignment horizontal="center"/>
    </xf>
    <xf numFmtId="0" fontId="23" fillId="5" borderId="22" xfId="0" applyFont="1" applyFill="1" applyBorder="1" applyAlignment="1" applyProtection="1">
      <alignment horizontal="center"/>
      <protection locked="0"/>
    </xf>
    <xf numFmtId="0" fontId="24" fillId="5" borderId="0" xfId="0" applyFont="1" applyFill="1" applyAlignment="1">
      <alignment horizontal="center"/>
    </xf>
    <xf numFmtId="0" fontId="0" fillId="5" borderId="0" xfId="0" applyFill="1" applyProtection="1">
      <protection locked="0"/>
    </xf>
    <xf numFmtId="0" fontId="0" fillId="4" borderId="0" xfId="0" applyFill="1"/>
    <xf numFmtId="0" fontId="17" fillId="4" borderId="0" xfId="1" applyFill="1" applyAlignment="1"/>
  </cellXfs>
  <cellStyles count="2">
    <cellStyle name="Hyperlink" xfId="1" builtinId="8"/>
    <cellStyle name="Standaard" xfId="0" builtinId="0"/>
  </cellStyles>
  <dxfs count="15">
    <dxf>
      <font>
        <b/>
        <i val="0"/>
        <u val="double"/>
        <color rgb="FF9C0006"/>
      </font>
      <fill>
        <patternFill patternType="solid">
          <bgColor theme="5" tint="0.59996337778862885"/>
        </patternFill>
      </fill>
    </dxf>
    <dxf>
      <font>
        <b/>
        <i val="0"/>
        <u val="double"/>
        <color rgb="FFC00000"/>
      </font>
      <fill>
        <patternFill>
          <bgColor theme="5" tint="0.59996337778862885"/>
        </patternFill>
      </fill>
    </dxf>
    <dxf>
      <fill>
        <patternFill patternType="solid">
          <fgColor indexed="64"/>
          <bgColor theme="0"/>
        </patternFill>
      </fill>
      <alignment horizontal="center" vertical="bottom"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fill>
        <patternFill patternType="solid">
          <fgColor indexed="64"/>
          <bgColor theme="0"/>
        </patternFill>
      </fill>
    </dxf>
    <dxf>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medium">
          <color indexed="64"/>
        </left>
        <right/>
        <top style="thin">
          <color indexed="64"/>
        </top>
        <bottom style="thin">
          <color indexed="64"/>
        </bottom>
        <vertical/>
        <horizontal/>
      </border>
      <protection locked="0" hidden="0"/>
    </dxf>
    <dxf>
      <border outline="0">
        <left style="medium">
          <color indexed="64"/>
        </left>
        <right style="medium">
          <color indexed="64"/>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5.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18</xdr:col>
      <xdr:colOff>604157</xdr:colOff>
      <xdr:row>6</xdr:row>
      <xdr:rowOff>180975</xdr:rowOff>
    </xdr:from>
    <xdr:to>
      <xdr:col>26</xdr:col>
      <xdr:colOff>280211</xdr:colOff>
      <xdr:row>20</xdr:row>
      <xdr:rowOff>84125</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576957" y="1323975"/>
          <a:ext cx="4552854" cy="3551225"/>
        </a:xfrm>
        <a:prstGeom prst="rect">
          <a:avLst/>
        </a:prstGeom>
      </xdr:spPr>
    </xdr:pic>
    <xdr:clientData/>
  </xdr:twoCellAnchor>
  <xdr:twoCellAnchor editAs="oneCell">
    <xdr:from>
      <xdr:col>3</xdr:col>
      <xdr:colOff>590550</xdr:colOff>
      <xdr:row>19</xdr:row>
      <xdr:rowOff>760639</xdr:rowOff>
    </xdr:from>
    <xdr:to>
      <xdr:col>8</xdr:col>
      <xdr:colOff>240719</xdr:colOff>
      <xdr:row>32</xdr:row>
      <xdr:rowOff>11665</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419350" y="4380139"/>
          <a:ext cx="2698169" cy="2708601"/>
        </a:xfrm>
        <a:prstGeom prst="rect">
          <a:avLst/>
        </a:prstGeom>
      </xdr:spPr>
    </xdr:pic>
    <xdr:clientData/>
  </xdr:twoCellAnchor>
  <xdr:twoCellAnchor editAs="oneCell">
    <xdr:from>
      <xdr:col>8</xdr:col>
      <xdr:colOff>238125</xdr:colOff>
      <xdr:row>1</xdr:row>
      <xdr:rowOff>32117</xdr:rowOff>
    </xdr:from>
    <xdr:to>
      <xdr:col>13</xdr:col>
      <xdr:colOff>231320</xdr:colOff>
      <xdr:row>19</xdr:row>
      <xdr:rowOff>103774</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114925" y="222617"/>
          <a:ext cx="3041195" cy="3500657"/>
        </a:xfrm>
        <a:prstGeom prst="rect">
          <a:avLst/>
        </a:prstGeom>
      </xdr:spPr>
    </xdr:pic>
    <xdr:clientData/>
  </xdr:twoCellAnchor>
  <xdr:twoCellAnchor editAs="oneCell">
    <xdr:from>
      <xdr:col>17</xdr:col>
      <xdr:colOff>249011</xdr:colOff>
      <xdr:row>20</xdr:row>
      <xdr:rowOff>86513</xdr:rowOff>
    </xdr:from>
    <xdr:to>
      <xdr:col>21</xdr:col>
      <xdr:colOff>104901</xdr:colOff>
      <xdr:row>33</xdr:row>
      <xdr:rowOff>142875</xdr:rowOff>
    </xdr:to>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612211" y="4877588"/>
          <a:ext cx="2294290" cy="25328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365201</xdr:colOff>
      <xdr:row>0</xdr:row>
      <xdr:rowOff>83820</xdr:rowOff>
    </xdr:from>
    <xdr:to>
      <xdr:col>25</xdr:col>
      <xdr:colOff>14</xdr:colOff>
      <xdr:row>3</xdr:row>
      <xdr:rowOff>178102</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44163" y="83820"/>
          <a:ext cx="1459216" cy="1610955"/>
        </a:xfrm>
        <a:prstGeom prst="rect">
          <a:avLst/>
        </a:prstGeom>
      </xdr:spPr>
    </xdr:pic>
    <xdr:clientData/>
  </xdr:twoCellAnchor>
  <xdr:twoCellAnchor editAs="oneCell">
    <xdr:from>
      <xdr:col>1</xdr:col>
      <xdr:colOff>480521</xdr:colOff>
      <xdr:row>15</xdr:row>
      <xdr:rowOff>107062</xdr:rowOff>
    </xdr:from>
    <xdr:to>
      <xdr:col>7</xdr:col>
      <xdr:colOff>439702</xdr:colOff>
      <xdr:row>29</xdr:row>
      <xdr:rowOff>63792</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88656" y="4495889"/>
          <a:ext cx="3607988" cy="2814230"/>
        </a:xfrm>
        <a:prstGeom prst="rect">
          <a:avLst/>
        </a:prstGeom>
      </xdr:spPr>
    </xdr:pic>
    <xdr:clientData/>
  </xdr:twoCellAnchor>
  <xdr:twoCellAnchor editAs="oneCell">
    <xdr:from>
      <xdr:col>1</xdr:col>
      <xdr:colOff>440871</xdr:colOff>
      <xdr:row>0</xdr:row>
      <xdr:rowOff>6790</xdr:rowOff>
    </xdr:from>
    <xdr:to>
      <xdr:col>4</xdr:col>
      <xdr:colOff>54677</xdr:colOff>
      <xdr:row>3</xdr:row>
      <xdr:rowOff>145609</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49006" y="6790"/>
          <a:ext cx="1438209" cy="1655492"/>
        </a:xfrm>
        <a:prstGeom prst="rect">
          <a:avLst/>
        </a:prstGeom>
      </xdr:spPr>
    </xdr:pic>
    <xdr:clientData/>
  </xdr:twoCellAnchor>
  <xdr:twoCellAnchor editAs="oneCell">
    <xdr:from>
      <xdr:col>22</xdr:col>
      <xdr:colOff>555716</xdr:colOff>
      <xdr:row>19</xdr:row>
      <xdr:rowOff>62649</xdr:rowOff>
    </xdr:from>
    <xdr:to>
      <xdr:col>24</xdr:col>
      <xdr:colOff>607602</xdr:colOff>
      <xdr:row>26</xdr:row>
      <xdr:rowOff>2206</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3934678" y="5403976"/>
          <a:ext cx="1268155" cy="12730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312161</xdr:colOff>
      <xdr:row>1</xdr:row>
      <xdr:rowOff>3224</xdr:rowOff>
    </xdr:from>
    <xdr:to>
      <xdr:col>23</xdr:col>
      <xdr:colOff>543959</xdr:colOff>
      <xdr:row>4</xdr:row>
      <xdr:rowOff>4600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2988" y="157089"/>
          <a:ext cx="1448067" cy="1598646"/>
        </a:xfrm>
        <a:prstGeom prst="rect">
          <a:avLst/>
        </a:prstGeom>
      </xdr:spPr>
    </xdr:pic>
    <xdr:clientData/>
  </xdr:twoCellAnchor>
  <xdr:twoCellAnchor editAs="oneCell">
    <xdr:from>
      <xdr:col>2</xdr:col>
      <xdr:colOff>253386</xdr:colOff>
      <xdr:row>14</xdr:row>
      <xdr:rowOff>224293</xdr:rowOff>
    </xdr:from>
    <xdr:to>
      <xdr:col>8</xdr:col>
      <xdr:colOff>212566</xdr:colOff>
      <xdr:row>28</xdr:row>
      <xdr:rowOff>78446</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469655" y="4598466"/>
          <a:ext cx="3607988" cy="2814230"/>
        </a:xfrm>
        <a:prstGeom prst="rect">
          <a:avLst/>
        </a:prstGeom>
      </xdr:spPr>
    </xdr:pic>
    <xdr:clientData/>
  </xdr:twoCellAnchor>
  <xdr:twoCellAnchor editAs="oneCell">
    <xdr:from>
      <xdr:col>3</xdr:col>
      <xdr:colOff>228391</xdr:colOff>
      <xdr:row>1</xdr:row>
      <xdr:rowOff>197827</xdr:rowOff>
    </xdr:from>
    <xdr:to>
      <xdr:col>5</xdr:col>
      <xdr:colOff>450331</xdr:colOff>
      <xdr:row>4</xdr:row>
      <xdr:rowOff>256049</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052795" y="351692"/>
          <a:ext cx="1438209" cy="1655492"/>
        </a:xfrm>
        <a:prstGeom prst="rect">
          <a:avLst/>
        </a:prstGeom>
      </xdr:spPr>
    </xdr:pic>
    <xdr:clientData/>
  </xdr:twoCellAnchor>
  <xdr:twoCellAnchor editAs="oneCell">
    <xdr:from>
      <xdr:col>21</xdr:col>
      <xdr:colOff>211351</xdr:colOff>
      <xdr:row>17</xdr:row>
      <xdr:rowOff>143245</xdr:rowOff>
    </xdr:from>
    <xdr:to>
      <xdr:col>23</xdr:col>
      <xdr:colOff>263237</xdr:colOff>
      <xdr:row>23</xdr:row>
      <xdr:rowOff>126764</xdr:rowOff>
    </xdr:to>
    <xdr:pic>
      <xdr:nvPicPr>
        <xdr:cNvPr id="5" name="Afbeelding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2982178" y="5235457"/>
          <a:ext cx="1268155" cy="12730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el7" displayName="Tabel7" ref="B2:M35" totalsRowShown="0" tableBorderDxfId="14">
  <autoFilter ref="B2:M35" xr:uid="{00000000-0009-0000-0100-000007000000}"/>
  <tableColumns count="12">
    <tableColumn id="1" xr3:uid="{00000000-0010-0000-0000-000001000000}" name="Kolom1" dataDxfId="13"/>
    <tableColumn id="2" xr3:uid="{00000000-0010-0000-0000-000002000000}" name="Kolom2" dataDxfId="12"/>
    <tableColumn id="3" xr3:uid="{00000000-0010-0000-0000-000003000000}" name="Kolom3" dataDxfId="11">
      <calculatedColumnFormula>IF(C3="","",C3/C$39)</calculatedColumnFormula>
    </tableColumn>
    <tableColumn id="4" xr3:uid="{00000000-0010-0000-0000-000004000000}" name="Kolom4" dataDxfId="10">
      <calculatedColumnFormula>IF(C3="","",D3*(1+C$41))</calculatedColumnFormula>
    </tableColumn>
    <tableColumn id="5" xr3:uid="{00000000-0010-0000-0000-000005000000}" name="Kolom5" dataDxfId="9"/>
    <tableColumn id="6" xr3:uid="{00000000-0010-0000-0000-000006000000}" name="Kolom6" dataDxfId="8">
      <calculatedColumnFormula>Koopgegevens!AJ3</calculatedColumnFormula>
    </tableColumn>
    <tableColumn id="7" xr3:uid="{00000000-0010-0000-0000-000007000000}" name="Kolom7" dataDxfId="7">
      <calculatedColumnFormula>Winstberekeningen!AI3</calculatedColumnFormula>
    </tableColumn>
    <tableColumn id="8" xr3:uid="{00000000-0010-0000-0000-000008000000}" name="Kolom8" dataDxfId="6"/>
    <tableColumn id="9" xr3:uid="{00000000-0010-0000-0000-000009000000}" name="Kolom9" dataDxfId="5">
      <calculatedColumnFormula>Koopgegevens!AK3</calculatedColumnFormula>
    </tableColumn>
    <tableColumn id="10" xr3:uid="{00000000-0010-0000-0000-00000A000000}" name="Kolom10" dataDxfId="4">
      <calculatedColumnFormula>Winstberekeningen!AJ3</calculatedColumnFormula>
    </tableColumn>
    <tableColumn id="11" xr3:uid="{00000000-0010-0000-0000-00000B000000}" name="Kolom11" dataDxfId="3"/>
    <tableColumn id="12" xr3:uid="{00000000-0010-0000-0000-00000C000000}" name="Kolom12" dataDxfId="2">
      <calculatedColumnFormula>Winstberekeningen!AK3</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google.com/search?q=d20+roll" TargetMode="External"/><Relationship Id="rId1" Type="http://schemas.openxmlformats.org/officeDocument/2006/relationships/hyperlink" Target="https://sanderliket.nl/dobbelsp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0"/>
  <sheetViews>
    <sheetView zoomScaleNormal="100" workbookViewId="0">
      <selection activeCell="AC43" sqref="AC43"/>
    </sheetView>
  </sheetViews>
  <sheetFormatPr defaultColWidth="0" defaultRowHeight="15" customHeight="1" zeroHeight="1" x14ac:dyDescent="0.25"/>
  <cols>
    <col min="1" max="29" width="9.140625" customWidth="1"/>
    <col min="30" max="16384" width="9.140625" hidden="1"/>
  </cols>
  <sheetData>
    <row r="1" spans="1:29" x14ac:dyDescent="0.25">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2" spans="1:29" x14ac:dyDescent="0.25">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1:29" x14ac:dyDescent="0.25">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row>
    <row r="4" spans="1:29" x14ac:dyDescent="0.25">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row>
    <row r="5" spans="1:29" x14ac:dyDescent="0.25">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row>
    <row r="6" spans="1:29" x14ac:dyDescent="0.25">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row>
    <row r="7" spans="1:29" x14ac:dyDescent="0.25">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row>
    <row r="8" spans="1:29" x14ac:dyDescent="0.25">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row>
    <row r="9" spans="1:29" x14ac:dyDescent="0.25">
      <c r="A9" s="74"/>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row>
    <row r="10" spans="1:29" x14ac:dyDescent="0.25">
      <c r="A10" s="74"/>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row>
    <row r="11" spans="1:29" x14ac:dyDescent="0.25">
      <c r="A11" s="74"/>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row>
    <row r="12" spans="1:29" x14ac:dyDescent="0.25">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row>
    <row r="13" spans="1:29" x14ac:dyDescent="0.25">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row>
    <row r="14" spans="1:29" x14ac:dyDescent="0.25">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row>
    <row r="15" spans="1:29" x14ac:dyDescent="0.25">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row>
    <row r="16" spans="1:29" x14ac:dyDescent="0.2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row>
    <row r="17" spans="1:29" x14ac:dyDescent="0.25">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row>
    <row r="18" spans="1:29" x14ac:dyDescent="0.25">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row>
    <row r="19" spans="1:29" x14ac:dyDescent="0.25">
      <c r="A19" s="74"/>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row>
    <row r="20" spans="1:29" ht="92.25" x14ac:dyDescent="1.35">
      <c r="A20" s="74"/>
      <c r="B20" s="74"/>
      <c r="C20" s="74"/>
      <c r="D20" s="74"/>
      <c r="E20" s="74"/>
      <c r="F20" s="74"/>
      <c r="G20" s="74"/>
      <c r="H20" s="74"/>
      <c r="I20" s="74"/>
      <c r="J20" s="74"/>
      <c r="K20" s="74"/>
      <c r="L20" s="74"/>
      <c r="M20" s="74"/>
      <c r="N20" s="74"/>
      <c r="O20" s="138" t="s">
        <v>46</v>
      </c>
      <c r="P20" s="74"/>
      <c r="Q20" s="74"/>
      <c r="R20" s="74"/>
      <c r="S20" s="74"/>
      <c r="T20" s="74"/>
      <c r="U20" s="74"/>
      <c r="V20" s="74"/>
      <c r="W20" s="74"/>
      <c r="X20" s="74"/>
      <c r="Y20" s="74"/>
      <c r="Z20" s="74"/>
      <c r="AA20" s="74"/>
      <c r="AB20" s="74"/>
      <c r="AC20" s="74"/>
    </row>
    <row r="21" spans="1:29" x14ac:dyDescent="0.25">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row>
    <row r="22" spans="1:29"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row>
    <row r="23" spans="1:29" x14ac:dyDescent="0.25">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row>
    <row r="24" spans="1:29" x14ac:dyDescent="0.25">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row>
    <row r="25" spans="1:29" x14ac:dyDescent="0.25">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row>
    <row r="26" spans="1:29" x14ac:dyDescent="0.25">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row>
    <row r="27" spans="1:29" x14ac:dyDescent="0.25">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row>
    <row r="28" spans="1:29" x14ac:dyDescent="0.25">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row>
    <row r="29" spans="1:29" x14ac:dyDescent="0.25">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row>
    <row r="30" spans="1:29" x14ac:dyDescent="0.2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row>
    <row r="31" spans="1:29" x14ac:dyDescent="0.25">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row>
    <row r="32" spans="1:29" x14ac:dyDescent="0.25">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row>
    <row r="33" spans="1:29" x14ac:dyDescent="0.25">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row>
    <row r="34" spans="1:29" x14ac:dyDescent="0.25">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row>
    <row r="35" spans="1:29" x14ac:dyDescent="0.25">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row>
    <row r="36" spans="1:29" x14ac:dyDescent="0.25">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row>
    <row r="37" spans="1:29" x14ac:dyDescent="0.25">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row>
    <row r="38" spans="1:29" x14ac:dyDescent="0.2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row>
    <row r="39" spans="1:29" x14ac:dyDescent="0.25">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row>
    <row r="40" spans="1:29" x14ac:dyDescent="0.25">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row>
    <row r="41" spans="1:29" x14ac:dyDescent="0.25">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row>
    <row r="42" spans="1:29" x14ac:dyDescent="0.25">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row>
    <row r="43" spans="1:29" x14ac:dyDescent="0.25">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139"/>
    </row>
    <row r="70" ht="14.25" hidden="1" customHeight="1" x14ac:dyDescent="0.25"/>
  </sheetData>
  <sheetProtection select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8"/>
  <sheetViews>
    <sheetView topLeftCell="C1" zoomScale="130" zoomScaleNormal="130" workbookViewId="0">
      <selection activeCell="AC48" sqref="AC48"/>
    </sheetView>
  </sheetViews>
  <sheetFormatPr defaultColWidth="0" defaultRowHeight="15" customHeight="1" zeroHeight="1" x14ac:dyDescent="0.25"/>
  <cols>
    <col min="1" max="29" width="9.140625" customWidth="1"/>
    <col min="30" max="16384" width="9.140625" hidden="1"/>
  </cols>
  <sheetData>
    <row r="1" spans="1:29" ht="12.6" customHeight="1" x14ac:dyDescent="0.25">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2" spans="1:29" ht="92.25" x14ac:dyDescent="1.35">
      <c r="A2" s="74"/>
      <c r="B2" s="74"/>
      <c r="C2" s="74"/>
      <c r="D2" s="74"/>
      <c r="E2" s="74"/>
      <c r="F2" s="74"/>
      <c r="G2" s="74"/>
      <c r="H2" s="74"/>
      <c r="I2" s="74"/>
      <c r="J2" s="74"/>
      <c r="K2" s="74"/>
      <c r="L2" s="74"/>
      <c r="M2" s="74"/>
      <c r="N2" s="75" t="s">
        <v>61</v>
      </c>
      <c r="O2" s="75"/>
      <c r="P2" s="74"/>
      <c r="Q2" s="74"/>
      <c r="R2" s="74"/>
      <c r="S2" s="74"/>
      <c r="T2" s="74"/>
      <c r="U2" s="74"/>
      <c r="V2" s="74"/>
      <c r="W2" s="74"/>
      <c r="X2" s="74"/>
      <c r="Y2" s="74"/>
      <c r="Z2" s="74"/>
      <c r="AA2" s="74"/>
      <c r="AB2" s="74"/>
      <c r="AC2" s="74"/>
    </row>
    <row r="3" spans="1:29" x14ac:dyDescent="0.25">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row>
    <row r="4" spans="1:29" ht="23.25" x14ac:dyDescent="0.35">
      <c r="A4" s="74"/>
      <c r="B4" s="74"/>
      <c r="C4" s="74"/>
      <c r="D4" s="74"/>
      <c r="E4" s="74"/>
      <c r="F4" s="74"/>
      <c r="G4" s="74"/>
      <c r="H4" s="74"/>
      <c r="I4" s="74"/>
      <c r="J4" s="74"/>
      <c r="K4" s="74"/>
      <c r="L4" s="74"/>
      <c r="M4" s="74"/>
      <c r="N4" s="126" t="s">
        <v>62</v>
      </c>
      <c r="O4" s="74"/>
      <c r="P4" s="74"/>
      <c r="Q4" s="74"/>
      <c r="R4" s="74"/>
      <c r="S4" s="74"/>
      <c r="T4" s="74"/>
      <c r="U4" s="74"/>
      <c r="V4" s="74"/>
      <c r="W4" s="74"/>
      <c r="X4" s="74"/>
      <c r="Y4" s="74"/>
      <c r="Z4" s="74"/>
      <c r="AA4" s="74"/>
      <c r="AB4" s="74"/>
      <c r="AC4" s="74"/>
    </row>
    <row r="5" spans="1:29" ht="23.25" x14ac:dyDescent="0.35">
      <c r="A5" s="74"/>
      <c r="B5" s="74"/>
      <c r="C5" s="74"/>
      <c r="D5" s="74"/>
      <c r="E5" s="74"/>
      <c r="F5" s="74"/>
      <c r="G5" s="74"/>
      <c r="H5" s="74"/>
      <c r="I5" s="74"/>
      <c r="J5" s="74"/>
      <c r="K5" s="74"/>
      <c r="L5" s="74"/>
      <c r="M5" s="74"/>
      <c r="N5" s="126" t="s">
        <v>63</v>
      </c>
      <c r="O5" s="74"/>
      <c r="P5" s="74"/>
      <c r="Q5" s="74"/>
      <c r="R5" s="74"/>
      <c r="S5" s="74"/>
      <c r="T5" s="74"/>
      <c r="U5" s="74"/>
      <c r="V5" s="74"/>
      <c r="W5" s="74"/>
      <c r="X5" s="74"/>
      <c r="Y5" s="74"/>
      <c r="Z5" s="74"/>
      <c r="AA5" s="74"/>
      <c r="AB5" s="74"/>
      <c r="AC5" s="74"/>
    </row>
    <row r="6" spans="1:29" ht="10.9" customHeight="1" x14ac:dyDescent="0.35">
      <c r="A6" s="74"/>
      <c r="B6" s="74"/>
      <c r="C6" s="74"/>
      <c r="D6" s="74"/>
      <c r="E6" s="74"/>
      <c r="F6" s="74"/>
      <c r="G6" s="74"/>
      <c r="H6" s="74"/>
      <c r="I6" s="74"/>
      <c r="J6" s="74"/>
      <c r="K6" s="74"/>
      <c r="L6" s="74"/>
      <c r="M6" s="74"/>
      <c r="N6" s="126"/>
      <c r="O6" s="74"/>
      <c r="P6" s="74"/>
      <c r="Q6" s="74"/>
      <c r="R6" s="74"/>
      <c r="S6" s="74"/>
      <c r="T6" s="74"/>
      <c r="U6" s="74"/>
      <c r="V6" s="74"/>
      <c r="W6" s="74"/>
      <c r="X6" s="74"/>
      <c r="Y6" s="74"/>
      <c r="Z6" s="74"/>
      <c r="AA6" s="74"/>
      <c r="AB6" s="74"/>
      <c r="AC6" s="74"/>
    </row>
    <row r="7" spans="1:29" ht="23.25" x14ac:dyDescent="0.35">
      <c r="A7" s="74"/>
      <c r="B7" s="74"/>
      <c r="C7" s="74"/>
      <c r="D7" s="74"/>
      <c r="E7" s="74"/>
      <c r="F7" s="74"/>
      <c r="G7" s="74"/>
      <c r="H7" s="74"/>
      <c r="I7" s="74"/>
      <c r="J7" s="74"/>
      <c r="K7" s="74"/>
      <c r="L7" s="74"/>
      <c r="M7" s="74"/>
      <c r="N7" s="126" t="s">
        <v>64</v>
      </c>
      <c r="O7" s="74"/>
      <c r="P7" s="74"/>
      <c r="Q7" s="74"/>
      <c r="R7" s="74"/>
      <c r="S7" s="74"/>
      <c r="T7" s="74"/>
      <c r="U7" s="74"/>
      <c r="V7" s="74"/>
      <c r="W7" s="74"/>
      <c r="X7" s="74"/>
      <c r="Y7" s="74"/>
      <c r="Z7" s="74"/>
      <c r="AA7" s="74"/>
      <c r="AB7" s="74"/>
      <c r="AC7" s="74"/>
    </row>
    <row r="8" spans="1:29" ht="10.9" customHeight="1" x14ac:dyDescent="0.35">
      <c r="A8" s="74"/>
      <c r="B8" s="74"/>
      <c r="C8" s="74"/>
      <c r="D8" s="74"/>
      <c r="E8" s="74"/>
      <c r="F8" s="74"/>
      <c r="G8" s="74"/>
      <c r="H8" s="74"/>
      <c r="I8" s="74"/>
      <c r="J8" s="74"/>
      <c r="K8" s="74"/>
      <c r="L8" s="74"/>
      <c r="M8" s="74"/>
      <c r="N8" s="126"/>
      <c r="O8" s="74"/>
      <c r="P8" s="74"/>
      <c r="Q8" s="74"/>
      <c r="R8" s="74"/>
      <c r="S8" s="74"/>
      <c r="T8" s="74"/>
      <c r="U8" s="74"/>
      <c r="V8" s="74"/>
      <c r="W8" s="74"/>
      <c r="X8" s="74"/>
      <c r="Y8" s="74"/>
      <c r="Z8" s="74"/>
      <c r="AA8" s="74"/>
      <c r="AB8" s="74"/>
      <c r="AC8" s="74"/>
    </row>
    <row r="9" spans="1:29" ht="23.25" x14ac:dyDescent="0.35">
      <c r="A9" s="74"/>
      <c r="B9" s="74"/>
      <c r="C9" s="74"/>
      <c r="D9" s="74"/>
      <c r="E9" s="74"/>
      <c r="F9" s="74"/>
      <c r="G9" s="74"/>
      <c r="H9" s="74"/>
      <c r="I9" s="74"/>
      <c r="J9" s="74"/>
      <c r="K9" s="74"/>
      <c r="L9" s="74"/>
      <c r="M9" s="74"/>
      <c r="N9" s="126" t="s">
        <v>65</v>
      </c>
      <c r="O9" s="74"/>
      <c r="P9" s="74"/>
      <c r="Q9" s="74"/>
      <c r="R9" s="74"/>
      <c r="S9" s="74"/>
      <c r="T9" s="74"/>
      <c r="U9" s="74"/>
      <c r="V9" s="74"/>
      <c r="W9" s="74"/>
      <c r="X9" s="74"/>
      <c r="Y9" s="74"/>
      <c r="Z9" s="74"/>
      <c r="AA9" s="74"/>
      <c r="AB9" s="74"/>
      <c r="AC9" s="74"/>
    </row>
    <row r="10" spans="1:29" ht="10.9" customHeight="1" x14ac:dyDescent="0.35">
      <c r="A10" s="74"/>
      <c r="B10" s="74"/>
      <c r="C10" s="74"/>
      <c r="D10" s="74"/>
      <c r="E10" s="74"/>
      <c r="F10" s="74"/>
      <c r="G10" s="74"/>
      <c r="H10" s="74"/>
      <c r="I10" s="74"/>
      <c r="J10" s="74"/>
      <c r="K10" s="74"/>
      <c r="L10" s="74"/>
      <c r="M10" s="74"/>
      <c r="N10" s="126"/>
      <c r="O10" s="74"/>
      <c r="P10" s="74"/>
      <c r="Q10" s="74"/>
      <c r="R10" s="74"/>
      <c r="S10" s="74"/>
      <c r="T10" s="74"/>
      <c r="U10" s="74"/>
      <c r="V10" s="74"/>
      <c r="W10" s="74"/>
      <c r="X10" s="74"/>
      <c r="Y10" s="74"/>
      <c r="Z10" s="74"/>
      <c r="AA10" s="74"/>
      <c r="AB10" s="74"/>
      <c r="AC10" s="74"/>
    </row>
    <row r="11" spans="1:29" ht="23.25" x14ac:dyDescent="0.35">
      <c r="A11" s="74"/>
      <c r="B11" s="74"/>
      <c r="C11" s="74"/>
      <c r="D11" s="74"/>
      <c r="E11" s="74"/>
      <c r="F11" s="74"/>
      <c r="G11" s="74"/>
      <c r="H11" s="74"/>
      <c r="I11" s="74"/>
      <c r="J11" s="74"/>
      <c r="K11" s="74"/>
      <c r="L11" s="74"/>
      <c r="M11" s="74"/>
      <c r="N11" s="126" t="str">
        <f>"Je hebt voor het spel "&amp; Namen!C39 &amp;" ‘aandelen’ in jouw worp te verkopen."</f>
        <v>Je hebt voor het spel 5 ‘aandelen’ in jouw worp te verkopen.</v>
      </c>
      <c r="O11" s="74"/>
      <c r="P11" s="74"/>
      <c r="Q11" s="74"/>
      <c r="R11" s="74"/>
      <c r="S11" s="74"/>
      <c r="T11" s="74"/>
      <c r="U11" s="74"/>
      <c r="V11" s="74"/>
      <c r="W11" s="74"/>
      <c r="X11" s="74"/>
      <c r="Y11" s="74"/>
      <c r="Z11" s="74"/>
      <c r="AA11" s="74"/>
      <c r="AB11" s="74"/>
      <c r="AC11" s="74"/>
    </row>
    <row r="12" spans="1:29" ht="23.25" x14ac:dyDescent="0.35">
      <c r="A12" s="74"/>
      <c r="B12" s="74"/>
      <c r="C12" s="74"/>
      <c r="D12" s="74"/>
      <c r="E12" s="74"/>
      <c r="F12" s="74"/>
      <c r="G12" s="74"/>
      <c r="H12" s="74"/>
      <c r="I12" s="74"/>
      <c r="J12" s="74"/>
      <c r="K12" s="74"/>
      <c r="L12" s="74"/>
      <c r="M12" s="74"/>
      <c r="N12" s="136" t="str">
        <f>"De kostprijs van deze aandelen bedraagt "&amp; ROUND(Namen!C40*100,2) &amp;"% van je worp per aandeel."</f>
        <v>De kostprijs van deze aandelen bedraagt 20% van je worp per aandeel.</v>
      </c>
      <c r="O12" s="74"/>
      <c r="P12" s="74"/>
      <c r="Q12" s="74"/>
      <c r="R12" s="74"/>
      <c r="S12" s="74"/>
      <c r="T12" s="74"/>
      <c r="U12" s="74"/>
      <c r="V12" s="74"/>
      <c r="W12" s="74"/>
      <c r="X12" s="74"/>
      <c r="Y12" s="74"/>
      <c r="Z12" s="74"/>
      <c r="AA12" s="74"/>
      <c r="AB12" s="74"/>
      <c r="AC12" s="74"/>
    </row>
    <row r="13" spans="1:29" ht="10.9" customHeight="1" x14ac:dyDescent="0.35">
      <c r="A13" s="74"/>
      <c r="B13" s="74"/>
      <c r="C13" s="74"/>
      <c r="D13" s="74"/>
      <c r="E13" s="74"/>
      <c r="F13" s="74"/>
      <c r="G13" s="74"/>
      <c r="H13" s="74"/>
      <c r="I13" s="74"/>
      <c r="J13" s="74"/>
      <c r="K13" s="74"/>
      <c r="L13" s="74"/>
      <c r="M13" s="74"/>
      <c r="N13" s="126"/>
      <c r="O13" s="74"/>
      <c r="P13" s="74"/>
      <c r="Q13" s="74"/>
      <c r="R13" s="74"/>
      <c r="S13" s="74"/>
      <c r="T13" s="74"/>
      <c r="U13" s="74"/>
      <c r="V13" s="74"/>
      <c r="W13" s="74"/>
      <c r="X13" s="74"/>
      <c r="Y13" s="74"/>
      <c r="Z13" s="74"/>
      <c r="AA13" s="74"/>
      <c r="AB13" s="74"/>
      <c r="AC13" s="74"/>
    </row>
    <row r="14" spans="1:29" ht="23.25" x14ac:dyDescent="0.35">
      <c r="A14" s="74"/>
      <c r="B14" s="74"/>
      <c r="C14" s="74"/>
      <c r="D14" s="74"/>
      <c r="E14" s="74"/>
      <c r="F14" s="74"/>
      <c r="G14" s="74"/>
      <c r="H14" s="74"/>
      <c r="I14" s="74"/>
      <c r="J14" s="74"/>
      <c r="K14" s="74"/>
      <c r="L14" s="74"/>
      <c r="M14" s="74"/>
      <c r="N14" s="126" t="s">
        <v>66</v>
      </c>
      <c r="O14" s="74"/>
      <c r="P14" s="74"/>
      <c r="Q14" s="74"/>
      <c r="R14" s="74"/>
      <c r="S14" s="74"/>
      <c r="T14" s="74"/>
      <c r="U14" s="74"/>
      <c r="V14" s="74"/>
      <c r="W14" s="74"/>
      <c r="X14" s="74"/>
      <c r="Y14" s="74"/>
      <c r="Z14" s="74"/>
      <c r="AA14" s="74"/>
      <c r="AB14" s="74"/>
      <c r="AC14" s="74"/>
    </row>
    <row r="15" spans="1:29" ht="23.25" x14ac:dyDescent="0.35">
      <c r="A15" s="74"/>
      <c r="B15" s="74"/>
      <c r="C15" s="74"/>
      <c r="D15" s="74"/>
      <c r="E15" s="74"/>
      <c r="F15" s="74"/>
      <c r="G15" s="74"/>
      <c r="H15" s="74"/>
      <c r="I15" s="74"/>
      <c r="J15" s="74"/>
      <c r="K15" s="74"/>
      <c r="L15" s="74"/>
      <c r="M15" s="74"/>
      <c r="N15" s="126" t="str">
        <f>"De aandelen van anderen zijn voor hen "&amp; ROUND(Namen!C42*100,2) &amp;"% van jouw worp waard, ze betalen je hiervoor ook in punten van een worp."</f>
        <v>De aandelen van anderen zijn voor hen 25% van jouw worp waard, ze betalen je hiervoor ook in punten van een worp.</v>
      </c>
      <c r="O15" s="74"/>
      <c r="P15" s="74"/>
      <c r="Q15" s="74"/>
      <c r="R15" s="74"/>
      <c r="S15" s="74"/>
      <c r="T15" s="74"/>
      <c r="U15" s="74"/>
      <c r="V15" s="74"/>
      <c r="W15" s="74"/>
      <c r="X15" s="74"/>
      <c r="Y15" s="74"/>
      <c r="Z15" s="74"/>
      <c r="AA15" s="74"/>
      <c r="AB15" s="74"/>
      <c r="AC15" s="74"/>
    </row>
    <row r="16" spans="1:29" ht="10.9" customHeight="1" x14ac:dyDescent="0.35">
      <c r="A16" s="74"/>
      <c r="B16" s="74"/>
      <c r="C16" s="74"/>
      <c r="D16" s="74"/>
      <c r="E16" s="74"/>
      <c r="F16" s="74"/>
      <c r="G16" s="74"/>
      <c r="H16" s="74"/>
      <c r="I16" s="74"/>
      <c r="J16" s="74"/>
      <c r="K16" s="74"/>
      <c r="L16" s="74"/>
      <c r="M16" s="74"/>
      <c r="N16" s="126"/>
      <c r="O16" s="74"/>
      <c r="P16" s="74"/>
      <c r="Q16" s="74"/>
      <c r="R16" s="74"/>
      <c r="S16" s="74"/>
      <c r="T16" s="74"/>
      <c r="U16" s="74"/>
      <c r="V16" s="74"/>
      <c r="W16" s="74"/>
      <c r="X16" s="74"/>
      <c r="Y16" s="74"/>
      <c r="Z16" s="74"/>
      <c r="AA16" s="74"/>
      <c r="AB16" s="74"/>
      <c r="AC16" s="74"/>
    </row>
    <row r="17" spans="1:29" ht="23.25" x14ac:dyDescent="0.35">
      <c r="A17" s="74"/>
      <c r="B17" s="74"/>
      <c r="C17" s="74"/>
      <c r="D17" s="74"/>
      <c r="E17" s="74"/>
      <c r="F17" s="74"/>
      <c r="G17" s="74"/>
      <c r="H17" s="74"/>
      <c r="I17" s="74"/>
      <c r="J17" s="74"/>
      <c r="K17" s="74"/>
      <c r="L17" s="74"/>
      <c r="M17" s="74"/>
      <c r="N17" s="126" t="s">
        <v>67</v>
      </c>
      <c r="O17" s="74"/>
      <c r="P17" s="74"/>
      <c r="Q17" s="74"/>
      <c r="R17" s="74"/>
      <c r="S17" s="74"/>
      <c r="T17" s="74"/>
      <c r="U17" s="74"/>
      <c r="V17" s="74"/>
      <c r="W17" s="74"/>
      <c r="X17" s="74"/>
      <c r="Y17" s="74"/>
      <c r="Z17" s="74"/>
      <c r="AA17" s="74"/>
      <c r="AB17" s="74"/>
      <c r="AC17" s="74"/>
    </row>
    <row r="18" spans="1:29" ht="15.6" customHeight="1" x14ac:dyDescent="0.35">
      <c r="A18" s="74"/>
      <c r="B18" s="74"/>
      <c r="C18" s="74"/>
      <c r="D18" s="74"/>
      <c r="E18" s="74"/>
      <c r="F18" s="74"/>
      <c r="G18" s="74"/>
      <c r="H18" s="74"/>
      <c r="I18" s="74"/>
      <c r="J18" s="74"/>
      <c r="K18" s="74"/>
      <c r="L18" s="74"/>
      <c r="M18" s="74"/>
      <c r="N18" s="125"/>
      <c r="O18" s="124"/>
      <c r="P18" s="74"/>
      <c r="Q18" s="74"/>
      <c r="R18" s="74"/>
      <c r="S18" s="74"/>
      <c r="T18" s="74"/>
      <c r="U18" s="74"/>
      <c r="V18" s="74"/>
      <c r="W18" s="74"/>
      <c r="X18" s="74"/>
      <c r="Y18" s="74"/>
      <c r="Z18" s="74"/>
      <c r="AA18" s="74"/>
      <c r="AB18" s="74"/>
      <c r="AC18" s="74"/>
    </row>
    <row r="19" spans="1:29" ht="26.25" x14ac:dyDescent="0.4">
      <c r="A19" s="74"/>
      <c r="B19" s="74"/>
      <c r="C19" s="74"/>
      <c r="D19" s="74"/>
      <c r="E19" s="74"/>
      <c r="F19" s="74"/>
      <c r="G19" s="74"/>
      <c r="H19" s="74"/>
      <c r="I19" s="74"/>
      <c r="J19" s="74"/>
      <c r="K19" s="74"/>
      <c r="L19" s="74"/>
      <c r="M19" s="74"/>
      <c r="N19" s="127" t="s">
        <v>68</v>
      </c>
      <c r="O19" s="74"/>
      <c r="P19" s="74"/>
      <c r="Q19" s="74"/>
      <c r="R19" s="74"/>
      <c r="S19" s="74"/>
      <c r="T19" s="74"/>
      <c r="U19" s="74"/>
      <c r="V19" s="74"/>
      <c r="W19" s="74"/>
      <c r="X19" s="74"/>
      <c r="Y19" s="74"/>
      <c r="Z19" s="74"/>
      <c r="AA19" s="74"/>
      <c r="AB19" s="74"/>
      <c r="AC19" s="74"/>
    </row>
    <row r="20" spans="1:29" x14ac:dyDescent="0.25">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row>
    <row r="21" spans="1:29" x14ac:dyDescent="0.25">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row>
    <row r="22" spans="1:29"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row>
    <row r="23" spans="1:29" x14ac:dyDescent="0.25">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row>
    <row r="24" spans="1:29" x14ac:dyDescent="0.25">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row>
    <row r="25" spans="1:29" x14ac:dyDescent="0.25">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row>
    <row r="26" spans="1:29" x14ac:dyDescent="0.25">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row>
    <row r="27" spans="1:29" x14ac:dyDescent="0.25">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row>
    <row r="28" spans="1:29" x14ac:dyDescent="0.25">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row>
    <row r="29" spans="1:29" x14ac:dyDescent="0.25">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row>
    <row r="30" spans="1:29" x14ac:dyDescent="0.2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row>
    <row r="31" spans="1:29" x14ac:dyDescent="0.25">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row>
    <row r="32" spans="1:29" x14ac:dyDescent="0.25">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row>
    <row r="33" spans="1:29" x14ac:dyDescent="0.25">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row>
    <row r="34" spans="1:29" x14ac:dyDescent="0.25">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row>
    <row r="35" spans="1:29" x14ac:dyDescent="0.25">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row>
    <row r="36" spans="1:29" x14ac:dyDescent="0.25">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row>
    <row r="37" spans="1:29" x14ac:dyDescent="0.25">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row>
    <row r="38" spans="1:29" x14ac:dyDescent="0.2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row>
    <row r="39" spans="1:29" x14ac:dyDescent="0.25">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row>
    <row r="40" spans="1:29" x14ac:dyDescent="0.25">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row>
    <row r="41" spans="1:29" x14ac:dyDescent="0.25">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row>
    <row r="47" spans="1:29" ht="15" customHeight="1" x14ac:dyDescent="0.25">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row>
    <row r="48" spans="1:29" ht="15" customHeight="1" x14ac:dyDescent="0.25">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row>
    <row r="68" ht="14.25" hidden="1" customHeight="1" x14ac:dyDescent="0.25"/>
  </sheetData>
  <sheetProtection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8"/>
  <sheetViews>
    <sheetView topLeftCell="C1" zoomScale="130" zoomScaleNormal="130" workbookViewId="0">
      <selection activeCell="N5" sqref="N5"/>
    </sheetView>
  </sheetViews>
  <sheetFormatPr defaultColWidth="0" defaultRowHeight="15" customHeight="1" zeroHeight="1" x14ac:dyDescent="0.25"/>
  <cols>
    <col min="1" max="29" width="9.140625" customWidth="1"/>
    <col min="30" max="16384" width="9.140625" hidden="1"/>
  </cols>
  <sheetData>
    <row r="1" spans="1:29" ht="12.6" customHeight="1" x14ac:dyDescent="0.25">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2" spans="1:29" ht="92.25" x14ac:dyDescent="1.35">
      <c r="A2" s="74"/>
      <c r="B2" s="74"/>
      <c r="C2" s="74"/>
      <c r="D2" s="74"/>
      <c r="E2" s="74"/>
      <c r="F2" s="74"/>
      <c r="G2" s="74"/>
      <c r="H2" s="74"/>
      <c r="I2" s="74"/>
      <c r="J2" s="74"/>
      <c r="K2" s="74"/>
      <c r="L2" s="74"/>
      <c r="M2" s="74"/>
      <c r="N2" s="75" t="s">
        <v>70</v>
      </c>
      <c r="O2" s="75"/>
      <c r="P2" s="74"/>
      <c r="Q2" s="74"/>
      <c r="R2" s="74"/>
      <c r="S2" s="74"/>
      <c r="T2" s="74"/>
      <c r="U2" s="74"/>
      <c r="V2" s="74"/>
      <c r="W2" s="74"/>
      <c r="X2" s="74"/>
      <c r="Y2" s="74"/>
      <c r="Z2" s="74"/>
      <c r="AA2" s="74"/>
      <c r="AB2" s="74"/>
      <c r="AC2" s="74"/>
    </row>
    <row r="3" spans="1:29" ht="9.6" customHeight="1" x14ac:dyDescent="0.25">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row>
    <row r="4" spans="1:29" ht="24" thickBot="1" x14ac:dyDescent="0.4">
      <c r="A4" s="74"/>
      <c r="B4" s="74"/>
      <c r="C4" s="74"/>
      <c r="D4" s="74"/>
      <c r="E4" s="74"/>
      <c r="F4" s="74"/>
      <c r="G4" s="74"/>
      <c r="H4" s="74"/>
      <c r="I4" s="74"/>
      <c r="J4" s="74"/>
      <c r="K4" s="74"/>
      <c r="L4" s="74"/>
      <c r="M4" s="74"/>
      <c r="N4" s="126" t="s">
        <v>71</v>
      </c>
      <c r="O4" s="74"/>
      <c r="P4" s="74"/>
      <c r="Q4" s="74"/>
      <c r="R4" s="74"/>
      <c r="S4" s="74"/>
      <c r="T4" s="74"/>
      <c r="U4" s="74"/>
      <c r="V4" s="74"/>
      <c r="W4" s="74"/>
      <c r="X4" s="74"/>
      <c r="Y4" s="74"/>
      <c r="Z4" s="74"/>
      <c r="AA4" s="74"/>
      <c r="AB4" s="74"/>
      <c r="AC4" s="74"/>
    </row>
    <row r="5" spans="1:29" ht="36.75" thickBot="1" x14ac:dyDescent="0.6">
      <c r="A5" s="74"/>
      <c r="B5" s="74"/>
      <c r="C5" s="74"/>
      <c r="D5" s="74"/>
      <c r="E5" s="74"/>
      <c r="F5" s="74"/>
      <c r="G5" s="74"/>
      <c r="H5" s="74"/>
      <c r="I5" s="74"/>
      <c r="J5" s="74"/>
      <c r="K5" s="74"/>
      <c r="L5" s="74"/>
      <c r="M5" s="74"/>
      <c r="N5" s="137">
        <v>5</v>
      </c>
      <c r="O5" s="74"/>
      <c r="P5" s="74"/>
      <c r="Q5" s="74"/>
      <c r="R5" s="74"/>
      <c r="S5" s="74"/>
      <c r="T5" s="74"/>
      <c r="U5" s="74"/>
      <c r="V5" s="74"/>
      <c r="W5" s="74"/>
      <c r="X5" s="74"/>
      <c r="Y5" s="74"/>
      <c r="Z5" s="74"/>
      <c r="AA5" s="74"/>
      <c r="AB5" s="74"/>
      <c r="AC5" s="74"/>
    </row>
    <row r="6" spans="1:29" ht="10.9" customHeight="1" x14ac:dyDescent="0.35">
      <c r="A6" s="74"/>
      <c r="B6" s="74"/>
      <c r="C6" s="74"/>
      <c r="D6" s="74"/>
      <c r="E6" s="74"/>
      <c r="F6" s="74"/>
      <c r="G6" s="74"/>
      <c r="H6" s="74"/>
      <c r="I6" s="74"/>
      <c r="J6" s="74"/>
      <c r="K6" s="74"/>
      <c r="L6" s="74"/>
      <c r="M6" s="74"/>
      <c r="N6" s="126"/>
      <c r="O6" s="74"/>
      <c r="P6" s="74"/>
      <c r="Q6" s="74"/>
      <c r="R6" s="74"/>
      <c r="S6" s="74"/>
      <c r="T6" s="74"/>
      <c r="U6" s="74"/>
      <c r="V6" s="74"/>
      <c r="W6" s="74"/>
      <c r="X6" s="74"/>
      <c r="Y6" s="74"/>
      <c r="Z6" s="74"/>
      <c r="AA6" s="74"/>
      <c r="AB6" s="74"/>
      <c r="AC6" s="74"/>
    </row>
    <row r="7" spans="1:29" ht="23.25" x14ac:dyDescent="0.35">
      <c r="A7" s="74"/>
      <c r="B7" s="74"/>
      <c r="C7" s="74"/>
      <c r="D7" s="74"/>
      <c r="E7" s="74"/>
      <c r="F7" s="74"/>
      <c r="G7" s="74"/>
      <c r="H7" s="74"/>
      <c r="I7" s="74"/>
      <c r="J7" s="74"/>
      <c r="K7" s="74"/>
      <c r="L7" s="74"/>
      <c r="M7" s="74"/>
      <c r="N7" s="126" t="str">
        <f>"Dan is de kostprijs voor jouw aandelen "&amp;ROUND(N5/Namen!C39,2)&amp; " per aandeel."</f>
        <v>Dan is de kostprijs voor jouw aandelen 1 per aandeel.</v>
      </c>
      <c r="O7" s="74"/>
      <c r="P7" s="74"/>
      <c r="Q7" s="74"/>
      <c r="R7" s="74"/>
      <c r="S7" s="74"/>
      <c r="T7" s="74"/>
      <c r="U7" s="74"/>
      <c r="V7" s="74"/>
      <c r="W7" s="74"/>
      <c r="X7" s="74"/>
      <c r="Y7" s="74"/>
      <c r="Z7" s="74"/>
      <c r="AA7" s="74"/>
      <c r="AB7" s="74"/>
      <c r="AC7" s="74"/>
    </row>
    <row r="8" spans="1:29" ht="23.45" customHeight="1" x14ac:dyDescent="0.35">
      <c r="A8" s="74"/>
      <c r="B8" s="74"/>
      <c r="C8" s="74"/>
      <c r="D8" s="74"/>
      <c r="E8" s="74"/>
      <c r="F8" s="74"/>
      <c r="G8" s="74"/>
      <c r="H8" s="74"/>
      <c r="I8" s="74"/>
      <c r="J8" s="74"/>
      <c r="K8" s="74"/>
      <c r="L8" s="74"/>
      <c r="M8" s="74"/>
      <c r="N8" s="126" t="s">
        <v>72</v>
      </c>
      <c r="O8" s="74"/>
      <c r="P8" s="74"/>
      <c r="Q8" s="74"/>
      <c r="R8" s="74"/>
      <c r="S8" s="74"/>
      <c r="T8" s="74"/>
      <c r="U8" s="74"/>
      <c r="V8" s="74"/>
      <c r="W8" s="74"/>
      <c r="X8" s="74"/>
      <c r="Y8" s="74"/>
      <c r="Z8" s="74"/>
      <c r="AA8" s="74"/>
      <c r="AB8" s="74"/>
      <c r="AC8" s="74"/>
    </row>
    <row r="9" spans="1:29" ht="23.25" x14ac:dyDescent="0.35">
      <c r="A9" s="74"/>
      <c r="B9" s="74"/>
      <c r="C9" s="74"/>
      <c r="D9" s="74"/>
      <c r="E9" s="74"/>
      <c r="F9" s="74"/>
      <c r="G9" s="74"/>
      <c r="H9" s="74"/>
      <c r="I9" s="74"/>
      <c r="J9" s="74"/>
      <c r="K9" s="74"/>
      <c r="L9" s="74"/>
      <c r="M9" s="74"/>
      <c r="N9" s="126" t="s">
        <v>73</v>
      </c>
      <c r="O9" s="74"/>
      <c r="P9" s="74"/>
      <c r="Q9" s="74"/>
      <c r="R9" s="74"/>
      <c r="S9" s="74"/>
      <c r="T9" s="74"/>
      <c r="U9" s="74"/>
      <c r="V9" s="74"/>
      <c r="W9" s="74"/>
      <c r="X9" s="74"/>
      <c r="Y9" s="74"/>
      <c r="Z9" s="74"/>
      <c r="AA9" s="74"/>
      <c r="AB9" s="74"/>
      <c r="AC9" s="74"/>
    </row>
    <row r="10" spans="1:29" ht="10.9" customHeight="1" x14ac:dyDescent="0.35">
      <c r="A10" s="74"/>
      <c r="B10" s="74"/>
      <c r="C10" s="74"/>
      <c r="D10" s="74"/>
      <c r="E10" s="74"/>
      <c r="F10" s="74"/>
      <c r="G10" s="74"/>
      <c r="H10" s="74"/>
      <c r="I10" s="74"/>
      <c r="J10" s="74"/>
      <c r="K10" s="74"/>
      <c r="L10" s="74"/>
      <c r="M10" s="74"/>
      <c r="N10" s="126"/>
      <c r="O10" s="74"/>
      <c r="P10" s="74"/>
      <c r="Q10" s="74"/>
      <c r="R10" s="74"/>
      <c r="S10" s="74"/>
      <c r="T10" s="74"/>
      <c r="U10" s="74"/>
      <c r="V10" s="74"/>
      <c r="W10" s="74"/>
      <c r="X10" s="74"/>
      <c r="Y10" s="74"/>
      <c r="Z10" s="74"/>
      <c r="AA10" s="74"/>
      <c r="AB10" s="74"/>
      <c r="AC10" s="74"/>
    </row>
    <row r="11" spans="1:29" ht="23.25" x14ac:dyDescent="0.35">
      <c r="A11" s="74"/>
      <c r="B11" s="74"/>
      <c r="C11" s="74"/>
      <c r="D11" s="74"/>
      <c r="E11" s="74"/>
      <c r="F11" s="74"/>
      <c r="G11" s="74"/>
      <c r="H11" s="74"/>
      <c r="I11" s="74"/>
      <c r="J11" s="74"/>
      <c r="K11" s="74"/>
      <c r="L11" s="74"/>
      <c r="M11" s="74"/>
      <c r="N11" s="126" t="str">
        <f>"Dit aandeel is echter "&amp; ROUND(N5*Namen!C42,2) &amp;" waard voor jouw klasgenoten als ze het kopen."</f>
        <v>Dit aandeel is echter 1,25 waard voor jouw klasgenoten als ze het kopen.</v>
      </c>
      <c r="O11" s="74"/>
      <c r="P11" s="74"/>
      <c r="Q11" s="74"/>
      <c r="R11" s="74"/>
      <c r="S11" s="74"/>
      <c r="T11" s="74"/>
      <c r="U11" s="74"/>
      <c r="V11" s="74"/>
      <c r="W11" s="74"/>
      <c r="X11" s="74"/>
      <c r="Y11" s="74"/>
      <c r="Z11" s="74"/>
      <c r="AA11" s="74"/>
      <c r="AB11" s="74"/>
      <c r="AC11" s="74"/>
    </row>
    <row r="12" spans="1:29" ht="23.25" x14ac:dyDescent="0.35">
      <c r="A12" s="74"/>
      <c r="B12" s="74"/>
      <c r="C12" s="74"/>
      <c r="D12" s="74"/>
      <c r="E12" s="74"/>
      <c r="F12" s="74"/>
      <c r="G12" s="74"/>
      <c r="H12" s="74"/>
      <c r="I12" s="74"/>
      <c r="J12" s="74"/>
      <c r="K12" s="74"/>
      <c r="L12" s="74"/>
      <c r="M12" s="74"/>
      <c r="N12" s="136" t="s">
        <v>74</v>
      </c>
      <c r="O12" s="74"/>
      <c r="P12" s="74"/>
      <c r="Q12" s="74"/>
      <c r="R12" s="74"/>
      <c r="S12" s="74"/>
      <c r="T12" s="74"/>
      <c r="U12" s="74"/>
      <c r="V12" s="74"/>
      <c r="W12" s="74"/>
      <c r="X12" s="74"/>
      <c r="Y12" s="74"/>
      <c r="Z12" s="74"/>
      <c r="AA12" s="74"/>
      <c r="AB12" s="74"/>
      <c r="AC12" s="74"/>
    </row>
    <row r="13" spans="1:29" ht="10.9" customHeight="1" x14ac:dyDescent="0.35">
      <c r="A13" s="74"/>
      <c r="B13" s="74"/>
      <c r="C13" s="74"/>
      <c r="D13" s="74"/>
      <c r="E13" s="74"/>
      <c r="F13" s="74"/>
      <c r="G13" s="74"/>
      <c r="H13" s="74"/>
      <c r="I13" s="74"/>
      <c r="J13" s="74"/>
      <c r="K13" s="74"/>
      <c r="L13" s="74"/>
      <c r="M13" s="74"/>
      <c r="N13" s="126"/>
      <c r="O13" s="74"/>
      <c r="P13" s="74"/>
      <c r="Q13" s="74"/>
      <c r="R13" s="74"/>
      <c r="S13" s="74"/>
      <c r="T13" s="74"/>
      <c r="U13" s="74"/>
      <c r="V13" s="74"/>
      <c r="W13" s="74"/>
      <c r="X13" s="74"/>
      <c r="Y13" s="74"/>
      <c r="Z13" s="74"/>
      <c r="AA13" s="74"/>
      <c r="AB13" s="74"/>
      <c r="AC13" s="74"/>
    </row>
    <row r="14" spans="1:29" ht="23.25" x14ac:dyDescent="0.35">
      <c r="A14" s="74"/>
      <c r="B14" s="74"/>
      <c r="C14" s="74"/>
      <c r="D14" s="74"/>
      <c r="E14" s="74"/>
      <c r="F14" s="74"/>
      <c r="G14" s="74"/>
      <c r="H14" s="74"/>
      <c r="I14" s="74"/>
      <c r="J14" s="74"/>
      <c r="K14" s="74"/>
      <c r="L14" s="74"/>
      <c r="M14" s="74"/>
      <c r="N14" s="126" t="str">
        <f>"Maar als je een koper kan overtuigen dat je "&amp; N5+3 &amp;" gegooid hebt..."</f>
        <v>Maar als je een koper kan overtuigen dat je 8 gegooid hebt...</v>
      </c>
      <c r="O14" s="74"/>
      <c r="P14" s="74"/>
      <c r="Q14" s="74"/>
      <c r="R14" s="74"/>
      <c r="S14" s="74"/>
      <c r="T14" s="74"/>
      <c r="U14" s="74"/>
      <c r="V14" s="74"/>
      <c r="W14" s="74"/>
      <c r="X14" s="74"/>
      <c r="Y14" s="74"/>
      <c r="Z14" s="74"/>
      <c r="AA14" s="74"/>
      <c r="AB14" s="74"/>
      <c r="AC14" s="74"/>
    </row>
    <row r="15" spans="1:29" ht="23.25" x14ac:dyDescent="0.35">
      <c r="A15" s="74"/>
      <c r="B15" s="74"/>
      <c r="C15" s="74"/>
      <c r="D15" s="74"/>
      <c r="E15" s="74"/>
      <c r="F15" s="74"/>
      <c r="G15" s="74"/>
      <c r="H15" s="74"/>
      <c r="I15" s="74"/>
      <c r="J15" s="74"/>
      <c r="K15" s="74"/>
      <c r="L15" s="74"/>
      <c r="M15" s="74"/>
      <c r="N15" s="126" t="str">
        <f>"Dan is hij of zij wellicht bereid om meer dan "&amp;ROUND(N5*Namen!C42,2)&amp;" voor jouw aandeel te betalen."</f>
        <v>Dan is hij of zij wellicht bereid om meer dan 1,25 voor jouw aandeel te betalen.</v>
      </c>
      <c r="O15" s="74"/>
      <c r="P15" s="74"/>
      <c r="Q15" s="74"/>
      <c r="R15" s="74"/>
      <c r="S15" s="74"/>
      <c r="T15" s="74"/>
      <c r="U15" s="74"/>
      <c r="V15" s="74"/>
      <c r="W15" s="74"/>
      <c r="X15" s="74"/>
      <c r="Y15" s="74"/>
      <c r="Z15" s="74"/>
      <c r="AA15" s="74"/>
      <c r="AB15" s="74"/>
      <c r="AC15" s="74"/>
    </row>
    <row r="16" spans="1:29" ht="10.9" customHeight="1" x14ac:dyDescent="0.35">
      <c r="A16" s="74"/>
      <c r="B16" s="74"/>
      <c r="C16" s="74"/>
      <c r="D16" s="74"/>
      <c r="E16" s="74"/>
      <c r="F16" s="74"/>
      <c r="G16" s="74"/>
      <c r="H16" s="74"/>
      <c r="I16" s="74"/>
      <c r="J16" s="74"/>
      <c r="K16" s="74"/>
      <c r="L16" s="74"/>
      <c r="M16" s="74"/>
      <c r="N16" s="126"/>
      <c r="O16" s="74"/>
      <c r="P16" s="74"/>
      <c r="Q16" s="74"/>
      <c r="R16" s="74"/>
      <c r="S16" s="74"/>
      <c r="T16" s="74"/>
      <c r="U16" s="74"/>
      <c r="V16" s="74"/>
      <c r="W16" s="74"/>
      <c r="X16" s="74"/>
      <c r="Y16" s="74"/>
      <c r="Z16" s="74"/>
      <c r="AA16" s="74"/>
      <c r="AB16" s="74"/>
      <c r="AC16" s="74"/>
    </row>
    <row r="17" spans="1:29" ht="23.25" x14ac:dyDescent="0.35">
      <c r="A17" s="74"/>
      <c r="B17" s="74"/>
      <c r="C17" s="74"/>
      <c r="D17" s="74"/>
      <c r="E17" s="74"/>
      <c r="F17" s="74"/>
      <c r="G17" s="74"/>
      <c r="H17" s="74"/>
      <c r="I17" s="74"/>
      <c r="J17" s="74"/>
      <c r="K17" s="74"/>
      <c r="L17" s="74"/>
      <c r="M17" s="74"/>
      <c r="N17" s="126" t="s">
        <v>75</v>
      </c>
      <c r="O17" s="74"/>
      <c r="P17" s="74"/>
      <c r="Q17" s="74"/>
      <c r="R17" s="74"/>
      <c r="S17" s="74"/>
      <c r="T17" s="74"/>
      <c r="U17" s="74"/>
      <c r="V17" s="74"/>
      <c r="W17" s="74"/>
      <c r="X17" s="74"/>
      <c r="Y17" s="74"/>
      <c r="Z17" s="74"/>
      <c r="AA17" s="74"/>
      <c r="AB17" s="74"/>
      <c r="AC17" s="74"/>
    </row>
    <row r="18" spans="1:29" ht="15.6" customHeight="1" x14ac:dyDescent="0.35">
      <c r="A18" s="74"/>
      <c r="B18" s="74"/>
      <c r="C18" s="74"/>
      <c r="D18" s="74"/>
      <c r="E18" s="74"/>
      <c r="F18" s="74"/>
      <c r="G18" s="74"/>
      <c r="H18" s="74"/>
      <c r="I18" s="74"/>
      <c r="J18" s="74"/>
      <c r="K18" s="74"/>
      <c r="L18" s="74"/>
      <c r="M18" s="74"/>
      <c r="N18" s="125"/>
      <c r="O18" s="124"/>
      <c r="P18" s="74"/>
      <c r="Q18" s="74"/>
      <c r="R18" s="74"/>
      <c r="S18" s="74"/>
      <c r="T18" s="74"/>
      <c r="U18" s="74"/>
      <c r="V18" s="74"/>
      <c r="W18" s="74"/>
      <c r="X18" s="74"/>
      <c r="Y18" s="74"/>
      <c r="Z18" s="74"/>
      <c r="AA18" s="74"/>
      <c r="AB18" s="74"/>
      <c r="AC18" s="74"/>
    </row>
    <row r="19" spans="1:29" ht="26.25" x14ac:dyDescent="0.4">
      <c r="A19" s="74"/>
      <c r="B19" s="74"/>
      <c r="C19" s="74"/>
      <c r="D19" s="74"/>
      <c r="E19" s="74"/>
      <c r="F19" s="74"/>
      <c r="G19" s="74"/>
      <c r="H19" s="74"/>
      <c r="I19" s="74"/>
      <c r="J19" s="74"/>
      <c r="K19" s="74"/>
      <c r="L19" s="74"/>
      <c r="M19" s="74"/>
      <c r="N19" s="127" t="str">
        <f>"Als de koper echter meer betaald dan "&amp;ROUND(N5*Namen!C42,2)&amp;", dan maakt de koper verlies."</f>
        <v>Als de koper echter meer betaald dan 1,25, dan maakt de koper verlies.</v>
      </c>
      <c r="O19" s="74"/>
      <c r="P19" s="74"/>
      <c r="Q19" s="74"/>
      <c r="R19" s="74"/>
      <c r="S19" s="74"/>
      <c r="T19" s="74"/>
      <c r="U19" s="74"/>
      <c r="V19" s="74"/>
      <c r="W19" s="74"/>
      <c r="X19" s="74"/>
      <c r="Y19" s="74"/>
      <c r="Z19" s="74"/>
      <c r="AA19" s="74"/>
      <c r="AB19" s="74"/>
      <c r="AC19" s="74"/>
    </row>
    <row r="20" spans="1:29" x14ac:dyDescent="0.25">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row>
    <row r="21" spans="1:29" x14ac:dyDescent="0.25">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row>
    <row r="22" spans="1:29"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row>
    <row r="23" spans="1:29" x14ac:dyDescent="0.25">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row>
    <row r="24" spans="1:29" x14ac:dyDescent="0.25">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row>
    <row r="25" spans="1:29" x14ac:dyDescent="0.25">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row>
    <row r="26" spans="1:29" x14ac:dyDescent="0.25">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row>
    <row r="27" spans="1:29" x14ac:dyDescent="0.25">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row>
    <row r="28" spans="1:29" x14ac:dyDescent="0.25">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row>
    <row r="29" spans="1:29" x14ac:dyDescent="0.25">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row>
    <row r="30" spans="1:29" x14ac:dyDescent="0.2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row>
    <row r="31" spans="1:29" x14ac:dyDescent="0.25">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row>
    <row r="32" spans="1:29" x14ac:dyDescent="0.25">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row>
    <row r="33" spans="1:29" x14ac:dyDescent="0.25">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row>
    <row r="34" spans="1:29" x14ac:dyDescent="0.25">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row>
    <row r="35" spans="1:29" x14ac:dyDescent="0.25">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row>
    <row r="36" spans="1:29" x14ac:dyDescent="0.25">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row>
    <row r="37" spans="1:29" x14ac:dyDescent="0.25">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row>
    <row r="38" spans="1:29" x14ac:dyDescent="0.2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row>
    <row r="39" spans="1:29" x14ac:dyDescent="0.25">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row>
    <row r="40" spans="1:29" x14ac:dyDescent="0.25">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row>
    <row r="41" spans="1:29" x14ac:dyDescent="0.25">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row>
    <row r="47" spans="1:29" ht="15" customHeight="1" x14ac:dyDescent="0.25">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row>
    <row r="48" spans="1:29" ht="15" customHeight="1" x14ac:dyDescent="0.25">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row>
    <row r="68" ht="14.25" hidden="1" customHeight="1" x14ac:dyDescent="0.25"/>
  </sheetData>
  <sheetProtection select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4"/>
  <sheetViews>
    <sheetView zoomScale="145" zoomScaleNormal="145" workbookViewId="0">
      <pane xSplit="3" ySplit="3" topLeftCell="D4" activePane="bottomRight" state="frozen"/>
      <selection pane="topRight" activeCell="D1" sqref="D1"/>
      <selection pane="bottomLeft" activeCell="A4" sqref="A4"/>
      <selection pane="bottomRight" activeCell="C16" sqref="C16"/>
    </sheetView>
  </sheetViews>
  <sheetFormatPr defaultColWidth="0" defaultRowHeight="15" zeroHeight="1" x14ac:dyDescent="0.25"/>
  <cols>
    <col min="1" max="1" width="4.5703125" customWidth="1"/>
    <col min="2" max="2" width="24.85546875" customWidth="1"/>
    <col min="3" max="5" width="10.140625" customWidth="1"/>
    <col min="6" max="6" width="4.28515625" customWidth="1"/>
    <col min="7" max="8" width="10" customWidth="1"/>
    <col min="9" max="9" width="4.42578125" customWidth="1"/>
    <col min="10" max="10" width="9.140625" customWidth="1"/>
    <col min="11" max="11" width="10" customWidth="1"/>
    <col min="12" max="12" width="4.28515625" customWidth="1"/>
    <col min="13" max="13" width="10" customWidth="1"/>
    <col min="14" max="14" width="1.85546875" customWidth="1"/>
    <col min="15" max="15" width="0" hidden="1" customWidth="1"/>
    <col min="16" max="16384" width="9.140625" hidden="1"/>
  </cols>
  <sheetData>
    <row r="1" spans="1:15" ht="15.75" thickBot="1" x14ac:dyDescent="0.3">
      <c r="A1" s="5"/>
      <c r="D1" s="5"/>
      <c r="E1" s="5"/>
      <c r="F1" s="5"/>
      <c r="G1" s="5"/>
      <c r="H1" s="5"/>
      <c r="I1" s="5"/>
      <c r="J1" s="5"/>
      <c r="K1" s="5"/>
      <c r="L1" s="5"/>
      <c r="M1" s="5"/>
      <c r="N1" s="5"/>
    </row>
    <row r="2" spans="1:15" ht="49.5" hidden="1" customHeight="1" thickBot="1" x14ac:dyDescent="0.3">
      <c r="A2" s="5"/>
      <c r="B2" s="76" t="s">
        <v>47</v>
      </c>
      <c r="C2" s="18" t="s">
        <v>48</v>
      </c>
      <c r="D2" s="18" t="s">
        <v>49</v>
      </c>
      <c r="E2" s="18" t="s">
        <v>50</v>
      </c>
      <c r="F2" s="5" t="s">
        <v>51</v>
      </c>
      <c r="G2" s="15" t="s">
        <v>52</v>
      </c>
      <c r="H2" s="16" t="s">
        <v>53</v>
      </c>
      <c r="I2" s="17" t="s">
        <v>54</v>
      </c>
      <c r="J2" s="20" t="s">
        <v>55</v>
      </c>
      <c r="K2" s="21" t="s">
        <v>56</v>
      </c>
      <c r="L2" s="17" t="s">
        <v>57</v>
      </c>
      <c r="M2" s="77" t="s">
        <v>58</v>
      </c>
      <c r="N2" s="5"/>
      <c r="O2" s="2"/>
    </row>
    <row r="3" spans="1:15" ht="46.5" customHeight="1" thickBot="1" x14ac:dyDescent="0.3">
      <c r="A3" s="5"/>
      <c r="B3" s="98" t="s">
        <v>0</v>
      </c>
      <c r="C3" s="94" t="s">
        <v>1</v>
      </c>
      <c r="D3" s="94" t="s">
        <v>77</v>
      </c>
      <c r="E3" s="94" t="s">
        <v>14</v>
      </c>
      <c r="F3" s="5"/>
      <c r="G3" s="92" t="s">
        <v>2</v>
      </c>
      <c r="H3" s="93" t="s">
        <v>3</v>
      </c>
      <c r="I3" s="17"/>
      <c r="J3" s="90" t="s">
        <v>4</v>
      </c>
      <c r="K3" s="91" t="s">
        <v>5</v>
      </c>
      <c r="L3" s="17"/>
      <c r="M3" s="94" t="s">
        <v>6</v>
      </c>
      <c r="N3" s="5"/>
    </row>
    <row r="4" spans="1:15" x14ac:dyDescent="0.25">
      <c r="A4" s="5"/>
      <c r="B4" s="78"/>
      <c r="C4" s="79"/>
      <c r="D4" s="80" t="str">
        <f t="shared" ref="D4:D35" si="0">IF(C4="","",C4/C$39)</f>
        <v/>
      </c>
      <c r="E4" s="80" t="str">
        <f t="shared" ref="E4:E35" si="1">IF(C4="","",D4*(1+C$41))</f>
        <v/>
      </c>
      <c r="F4" s="5"/>
      <c r="G4" s="86" t="str">
        <f>Koopgegevens!AJ4</f>
        <v/>
      </c>
      <c r="H4" s="87" t="str">
        <f>Winstberekeningen!AI4</f>
        <v/>
      </c>
      <c r="I4" s="19"/>
      <c r="J4" s="88" t="str">
        <f>Koopgegevens!AK4</f>
        <v/>
      </c>
      <c r="K4" s="89" t="str">
        <f>Winstberekeningen!AJ4</f>
        <v/>
      </c>
      <c r="L4" s="19"/>
      <c r="M4" s="80" t="str">
        <f>Winstberekeningen!AK4</f>
        <v/>
      </c>
      <c r="N4" s="5"/>
    </row>
    <row r="5" spans="1:15" x14ac:dyDescent="0.25">
      <c r="A5" s="5"/>
      <c r="B5" s="81"/>
      <c r="C5" s="82"/>
      <c r="D5" s="45" t="str">
        <f t="shared" si="0"/>
        <v/>
      </c>
      <c r="E5" s="45" t="str">
        <f t="shared" si="1"/>
        <v/>
      </c>
      <c r="F5" s="5"/>
      <c r="G5" s="88" t="str">
        <f>Koopgegevens!AJ5</f>
        <v/>
      </c>
      <c r="H5" s="89" t="str">
        <f>Winstberekeningen!AI5</f>
        <v/>
      </c>
      <c r="I5" s="19"/>
      <c r="J5" s="88" t="str">
        <f>Koopgegevens!AK5</f>
        <v/>
      </c>
      <c r="K5" s="89" t="str">
        <f>Winstberekeningen!AJ5</f>
        <v/>
      </c>
      <c r="L5" s="19"/>
      <c r="M5" s="45" t="str">
        <f>Winstberekeningen!AK5</f>
        <v/>
      </c>
      <c r="N5" s="5"/>
    </row>
    <row r="6" spans="1:15" x14ac:dyDescent="0.25">
      <c r="A6" s="5"/>
      <c r="B6" s="81"/>
      <c r="C6" s="82"/>
      <c r="D6" s="45" t="str">
        <f t="shared" si="0"/>
        <v/>
      </c>
      <c r="E6" s="45" t="str">
        <f t="shared" si="1"/>
        <v/>
      </c>
      <c r="F6" s="5"/>
      <c r="G6" s="88" t="str">
        <f>Koopgegevens!AJ6</f>
        <v/>
      </c>
      <c r="H6" s="89" t="str">
        <f>Winstberekeningen!AI6</f>
        <v/>
      </c>
      <c r="I6" s="19"/>
      <c r="J6" s="88" t="str">
        <f>Koopgegevens!AK6</f>
        <v/>
      </c>
      <c r="K6" s="89" t="str">
        <f>Winstberekeningen!AJ6</f>
        <v/>
      </c>
      <c r="L6" s="19"/>
      <c r="M6" s="45" t="str">
        <f>Winstberekeningen!AK6</f>
        <v/>
      </c>
      <c r="N6" s="5"/>
    </row>
    <row r="7" spans="1:15" x14ac:dyDescent="0.25">
      <c r="A7" s="5"/>
      <c r="B7" s="81"/>
      <c r="C7" s="82"/>
      <c r="D7" s="45" t="str">
        <f t="shared" si="0"/>
        <v/>
      </c>
      <c r="E7" s="45" t="str">
        <f t="shared" si="1"/>
        <v/>
      </c>
      <c r="F7" s="5"/>
      <c r="G7" s="88" t="str">
        <f>Koopgegevens!AJ7</f>
        <v/>
      </c>
      <c r="H7" s="89" t="str">
        <f>Winstberekeningen!AI7</f>
        <v/>
      </c>
      <c r="I7" s="19"/>
      <c r="J7" s="88" t="str">
        <f>Koopgegevens!AK7</f>
        <v/>
      </c>
      <c r="K7" s="89" t="str">
        <f>Winstberekeningen!AJ7</f>
        <v/>
      </c>
      <c r="L7" s="19"/>
      <c r="M7" s="45" t="str">
        <f>Winstberekeningen!AK7</f>
        <v/>
      </c>
      <c r="N7" s="5"/>
    </row>
    <row r="8" spans="1:15" x14ac:dyDescent="0.25">
      <c r="A8" s="5"/>
      <c r="B8" s="81"/>
      <c r="C8" s="82"/>
      <c r="D8" s="45" t="str">
        <f t="shared" si="0"/>
        <v/>
      </c>
      <c r="E8" s="45" t="str">
        <f t="shared" si="1"/>
        <v/>
      </c>
      <c r="F8" s="5"/>
      <c r="G8" s="88" t="str">
        <f>Koopgegevens!AJ8</f>
        <v/>
      </c>
      <c r="H8" s="89" t="str">
        <f>Winstberekeningen!AI8</f>
        <v/>
      </c>
      <c r="I8" s="19"/>
      <c r="J8" s="88" t="str">
        <f>Koopgegevens!AK8</f>
        <v/>
      </c>
      <c r="K8" s="89" t="str">
        <f>Winstberekeningen!AJ8</f>
        <v/>
      </c>
      <c r="L8" s="19"/>
      <c r="M8" s="45" t="str">
        <f>Winstberekeningen!AK8</f>
        <v/>
      </c>
      <c r="N8" s="5"/>
    </row>
    <row r="9" spans="1:15" x14ac:dyDescent="0.25">
      <c r="A9" s="5"/>
      <c r="B9" s="81"/>
      <c r="C9" s="82"/>
      <c r="D9" s="45" t="str">
        <f t="shared" si="0"/>
        <v/>
      </c>
      <c r="E9" s="45" t="str">
        <f t="shared" si="1"/>
        <v/>
      </c>
      <c r="F9" s="5"/>
      <c r="G9" s="88" t="str">
        <f>Koopgegevens!AJ9</f>
        <v/>
      </c>
      <c r="H9" s="89" t="str">
        <f>Winstberekeningen!AI9</f>
        <v/>
      </c>
      <c r="I9" s="19"/>
      <c r="J9" s="88" t="str">
        <f>Koopgegevens!AK9</f>
        <v/>
      </c>
      <c r="K9" s="89" t="str">
        <f>Winstberekeningen!AJ9</f>
        <v/>
      </c>
      <c r="L9" s="19"/>
      <c r="M9" s="45" t="str">
        <f>Winstberekeningen!AK9</f>
        <v/>
      </c>
      <c r="N9" s="5"/>
    </row>
    <row r="10" spans="1:15" x14ac:dyDescent="0.25">
      <c r="A10" s="5"/>
      <c r="B10" s="81"/>
      <c r="C10" s="82"/>
      <c r="D10" s="45" t="str">
        <f t="shared" si="0"/>
        <v/>
      </c>
      <c r="E10" s="45" t="str">
        <f t="shared" si="1"/>
        <v/>
      </c>
      <c r="F10" s="5"/>
      <c r="G10" s="88" t="str">
        <f>Koopgegevens!AJ10</f>
        <v/>
      </c>
      <c r="H10" s="89" t="str">
        <f>Winstberekeningen!AI10</f>
        <v/>
      </c>
      <c r="I10" s="19"/>
      <c r="J10" s="88" t="str">
        <f>Koopgegevens!AK10</f>
        <v/>
      </c>
      <c r="K10" s="89" t="str">
        <f>Winstberekeningen!AJ10</f>
        <v/>
      </c>
      <c r="L10" s="19"/>
      <c r="M10" s="45" t="str">
        <f>Winstberekeningen!AK10</f>
        <v/>
      </c>
      <c r="N10" s="5"/>
    </row>
    <row r="11" spans="1:15" x14ac:dyDescent="0.25">
      <c r="A11" s="5"/>
      <c r="B11" s="81"/>
      <c r="C11" s="82"/>
      <c r="D11" s="45" t="str">
        <f t="shared" si="0"/>
        <v/>
      </c>
      <c r="E11" s="45" t="str">
        <f t="shared" si="1"/>
        <v/>
      </c>
      <c r="F11" s="5"/>
      <c r="G11" s="88" t="str">
        <f>Koopgegevens!AJ11</f>
        <v/>
      </c>
      <c r="H11" s="89" t="str">
        <f>Winstberekeningen!AI11</f>
        <v/>
      </c>
      <c r="I11" s="19"/>
      <c r="J11" s="88" t="str">
        <f>Koopgegevens!AK11</f>
        <v/>
      </c>
      <c r="K11" s="89" t="str">
        <f>Winstberekeningen!AJ11</f>
        <v/>
      </c>
      <c r="L11" s="19"/>
      <c r="M11" s="45" t="str">
        <f>Winstberekeningen!AK11</f>
        <v/>
      </c>
      <c r="N11" s="5"/>
    </row>
    <row r="12" spans="1:15" x14ac:dyDescent="0.25">
      <c r="A12" s="5"/>
      <c r="B12" s="81"/>
      <c r="C12" s="82"/>
      <c r="D12" s="45" t="str">
        <f t="shared" si="0"/>
        <v/>
      </c>
      <c r="E12" s="45" t="str">
        <f t="shared" si="1"/>
        <v/>
      </c>
      <c r="F12" s="5"/>
      <c r="G12" s="88" t="str">
        <f>Koopgegevens!AJ12</f>
        <v/>
      </c>
      <c r="H12" s="89" t="str">
        <f>Winstberekeningen!AI12</f>
        <v/>
      </c>
      <c r="I12" s="19"/>
      <c r="J12" s="88" t="str">
        <f>Koopgegevens!AK12</f>
        <v/>
      </c>
      <c r="K12" s="89" t="str">
        <f>Winstberekeningen!AJ12</f>
        <v/>
      </c>
      <c r="L12" s="19"/>
      <c r="M12" s="45" t="str">
        <f>Winstberekeningen!AK12</f>
        <v/>
      </c>
      <c r="N12" s="5"/>
    </row>
    <row r="13" spans="1:15" x14ac:dyDescent="0.25">
      <c r="A13" s="5"/>
      <c r="B13" s="81"/>
      <c r="C13" s="82"/>
      <c r="D13" s="45" t="str">
        <f t="shared" si="0"/>
        <v/>
      </c>
      <c r="E13" s="45" t="str">
        <f t="shared" si="1"/>
        <v/>
      </c>
      <c r="F13" s="5"/>
      <c r="G13" s="88" t="str">
        <f>Koopgegevens!AJ13</f>
        <v/>
      </c>
      <c r="H13" s="89" t="str">
        <f>Winstberekeningen!AI13</f>
        <v/>
      </c>
      <c r="I13" s="19"/>
      <c r="J13" s="88" t="str">
        <f>Koopgegevens!AK13</f>
        <v/>
      </c>
      <c r="K13" s="89" t="str">
        <f>Winstberekeningen!AJ13</f>
        <v/>
      </c>
      <c r="L13" s="19"/>
      <c r="M13" s="45" t="str">
        <f>Winstberekeningen!AK13</f>
        <v/>
      </c>
      <c r="N13" s="5"/>
    </row>
    <row r="14" spans="1:15" x14ac:dyDescent="0.25">
      <c r="A14" s="5"/>
      <c r="B14" s="81"/>
      <c r="C14" s="82"/>
      <c r="D14" s="45" t="str">
        <f t="shared" si="0"/>
        <v/>
      </c>
      <c r="E14" s="45" t="str">
        <f t="shared" si="1"/>
        <v/>
      </c>
      <c r="F14" s="5"/>
      <c r="G14" s="88" t="str">
        <f>Koopgegevens!AJ14</f>
        <v/>
      </c>
      <c r="H14" s="89" t="str">
        <f>Winstberekeningen!AI14</f>
        <v/>
      </c>
      <c r="I14" s="19"/>
      <c r="J14" s="88" t="str">
        <f>Koopgegevens!AK14</f>
        <v/>
      </c>
      <c r="K14" s="89" t="str">
        <f>Winstberekeningen!AJ14</f>
        <v/>
      </c>
      <c r="L14" s="19"/>
      <c r="M14" s="45" t="str">
        <f>Winstberekeningen!AK14</f>
        <v/>
      </c>
      <c r="N14" s="5"/>
    </row>
    <row r="15" spans="1:15" x14ac:dyDescent="0.25">
      <c r="A15" s="5"/>
      <c r="B15" s="81"/>
      <c r="C15" s="82"/>
      <c r="D15" s="45" t="str">
        <f t="shared" si="0"/>
        <v/>
      </c>
      <c r="E15" s="45" t="str">
        <f t="shared" si="1"/>
        <v/>
      </c>
      <c r="F15" s="5"/>
      <c r="G15" s="88" t="str">
        <f>Koopgegevens!AJ15</f>
        <v/>
      </c>
      <c r="H15" s="89" t="str">
        <f>Winstberekeningen!AI15</f>
        <v/>
      </c>
      <c r="I15" s="19"/>
      <c r="J15" s="88" t="str">
        <f>Koopgegevens!AK15</f>
        <v/>
      </c>
      <c r="K15" s="89" t="str">
        <f>Winstberekeningen!AJ15</f>
        <v/>
      </c>
      <c r="L15" s="19"/>
      <c r="M15" s="45" t="str">
        <f>Winstberekeningen!AK15</f>
        <v/>
      </c>
      <c r="N15" s="5"/>
    </row>
    <row r="16" spans="1:15" x14ac:dyDescent="0.25">
      <c r="A16" s="5"/>
      <c r="B16" s="81"/>
      <c r="C16" s="82"/>
      <c r="D16" s="45" t="str">
        <f t="shared" si="0"/>
        <v/>
      </c>
      <c r="E16" s="45" t="str">
        <f t="shared" si="1"/>
        <v/>
      </c>
      <c r="F16" s="5"/>
      <c r="G16" s="88" t="str">
        <f>Koopgegevens!AJ16</f>
        <v/>
      </c>
      <c r="H16" s="89" t="str">
        <f>Winstberekeningen!AI16</f>
        <v/>
      </c>
      <c r="I16" s="19"/>
      <c r="J16" s="88" t="str">
        <f>Koopgegevens!AK16</f>
        <v/>
      </c>
      <c r="K16" s="89" t="str">
        <f>Winstberekeningen!AJ16</f>
        <v/>
      </c>
      <c r="L16" s="19"/>
      <c r="M16" s="45" t="str">
        <f>Winstberekeningen!AK16</f>
        <v/>
      </c>
      <c r="N16" s="5"/>
    </row>
    <row r="17" spans="1:14" x14ac:dyDescent="0.25">
      <c r="A17" s="5"/>
      <c r="B17" s="81"/>
      <c r="C17" s="82"/>
      <c r="D17" s="45" t="str">
        <f t="shared" si="0"/>
        <v/>
      </c>
      <c r="E17" s="45" t="str">
        <f t="shared" si="1"/>
        <v/>
      </c>
      <c r="F17" s="5"/>
      <c r="G17" s="88" t="str">
        <f>Koopgegevens!AJ17</f>
        <v/>
      </c>
      <c r="H17" s="89" t="str">
        <f>Winstberekeningen!AI17</f>
        <v/>
      </c>
      <c r="I17" s="19"/>
      <c r="J17" s="88" t="str">
        <f>Koopgegevens!AK17</f>
        <v/>
      </c>
      <c r="K17" s="89" t="str">
        <f>Winstberekeningen!AJ17</f>
        <v/>
      </c>
      <c r="L17" s="19"/>
      <c r="M17" s="45" t="str">
        <f>Winstberekeningen!AK17</f>
        <v/>
      </c>
      <c r="N17" s="5"/>
    </row>
    <row r="18" spans="1:14" x14ac:dyDescent="0.25">
      <c r="A18" s="5"/>
      <c r="B18" s="81"/>
      <c r="C18" s="82"/>
      <c r="D18" s="45" t="str">
        <f t="shared" si="0"/>
        <v/>
      </c>
      <c r="E18" s="45" t="str">
        <f t="shared" si="1"/>
        <v/>
      </c>
      <c r="F18" s="5"/>
      <c r="G18" s="88" t="str">
        <f>Koopgegevens!AJ18</f>
        <v/>
      </c>
      <c r="H18" s="89" t="str">
        <f>Winstberekeningen!AI18</f>
        <v/>
      </c>
      <c r="I18" s="19"/>
      <c r="J18" s="88" t="str">
        <f>Koopgegevens!AK18</f>
        <v/>
      </c>
      <c r="K18" s="89" t="str">
        <f>Winstberekeningen!AJ18</f>
        <v/>
      </c>
      <c r="L18" s="19"/>
      <c r="M18" s="45" t="str">
        <f>Winstberekeningen!AK18</f>
        <v/>
      </c>
      <c r="N18" s="5"/>
    </row>
    <row r="19" spans="1:14" x14ac:dyDescent="0.25">
      <c r="A19" s="5"/>
      <c r="B19" s="81"/>
      <c r="C19" s="82"/>
      <c r="D19" s="45" t="str">
        <f t="shared" si="0"/>
        <v/>
      </c>
      <c r="E19" s="45" t="str">
        <f t="shared" si="1"/>
        <v/>
      </c>
      <c r="F19" s="5"/>
      <c r="G19" s="88" t="str">
        <f>Koopgegevens!AJ19</f>
        <v/>
      </c>
      <c r="H19" s="89" t="str">
        <f>Winstberekeningen!AI19</f>
        <v/>
      </c>
      <c r="I19" s="19"/>
      <c r="J19" s="88" t="str">
        <f>Koopgegevens!AK19</f>
        <v/>
      </c>
      <c r="K19" s="89" t="str">
        <f>Winstberekeningen!AJ19</f>
        <v/>
      </c>
      <c r="L19" s="19"/>
      <c r="M19" s="45" t="str">
        <f>Winstberekeningen!AK19</f>
        <v/>
      </c>
      <c r="N19" s="5"/>
    </row>
    <row r="20" spans="1:14" x14ac:dyDescent="0.25">
      <c r="A20" s="5"/>
      <c r="B20" s="81"/>
      <c r="C20" s="82"/>
      <c r="D20" s="45" t="str">
        <f t="shared" si="0"/>
        <v/>
      </c>
      <c r="E20" s="45" t="str">
        <f t="shared" si="1"/>
        <v/>
      </c>
      <c r="F20" s="5"/>
      <c r="G20" s="88" t="str">
        <f>Koopgegevens!AJ20</f>
        <v/>
      </c>
      <c r="H20" s="89" t="str">
        <f>Winstberekeningen!AI20</f>
        <v/>
      </c>
      <c r="I20" s="19"/>
      <c r="J20" s="88" t="str">
        <f>Koopgegevens!AK20</f>
        <v/>
      </c>
      <c r="K20" s="89" t="str">
        <f>Winstberekeningen!AJ20</f>
        <v/>
      </c>
      <c r="L20" s="19"/>
      <c r="M20" s="45" t="str">
        <f>Winstberekeningen!AK20</f>
        <v/>
      </c>
      <c r="N20" s="5"/>
    </row>
    <row r="21" spans="1:14" x14ac:dyDescent="0.25">
      <c r="A21" s="5"/>
      <c r="B21" s="81"/>
      <c r="C21" s="82"/>
      <c r="D21" s="45" t="str">
        <f t="shared" si="0"/>
        <v/>
      </c>
      <c r="E21" s="45" t="str">
        <f t="shared" si="1"/>
        <v/>
      </c>
      <c r="F21" s="5"/>
      <c r="G21" s="88" t="str">
        <f>Koopgegevens!AJ21</f>
        <v/>
      </c>
      <c r="H21" s="89" t="str">
        <f>Winstberekeningen!AI21</f>
        <v/>
      </c>
      <c r="I21" s="19"/>
      <c r="J21" s="88" t="str">
        <f>Koopgegevens!AK21</f>
        <v/>
      </c>
      <c r="K21" s="89" t="str">
        <f>Winstberekeningen!AJ21</f>
        <v/>
      </c>
      <c r="L21" s="19"/>
      <c r="M21" s="45" t="str">
        <f>Winstberekeningen!AK21</f>
        <v/>
      </c>
      <c r="N21" s="5"/>
    </row>
    <row r="22" spans="1:14" x14ac:dyDescent="0.25">
      <c r="A22" s="5"/>
      <c r="B22" s="81"/>
      <c r="C22" s="82"/>
      <c r="D22" s="45" t="str">
        <f t="shared" si="0"/>
        <v/>
      </c>
      <c r="E22" s="45" t="str">
        <f t="shared" si="1"/>
        <v/>
      </c>
      <c r="F22" s="5"/>
      <c r="G22" s="88" t="str">
        <f>Koopgegevens!AJ22</f>
        <v/>
      </c>
      <c r="H22" s="89" t="str">
        <f>Winstberekeningen!AI22</f>
        <v/>
      </c>
      <c r="I22" s="19"/>
      <c r="J22" s="88" t="str">
        <f>Koopgegevens!AK22</f>
        <v/>
      </c>
      <c r="K22" s="89" t="str">
        <f>Winstberekeningen!AJ22</f>
        <v/>
      </c>
      <c r="L22" s="19"/>
      <c r="M22" s="45" t="str">
        <f>Winstberekeningen!AK22</f>
        <v/>
      </c>
      <c r="N22" s="5"/>
    </row>
    <row r="23" spans="1:14" x14ac:dyDescent="0.25">
      <c r="A23" s="5"/>
      <c r="B23" s="81"/>
      <c r="C23" s="82"/>
      <c r="D23" s="45" t="str">
        <f t="shared" si="0"/>
        <v/>
      </c>
      <c r="E23" s="45" t="str">
        <f t="shared" si="1"/>
        <v/>
      </c>
      <c r="F23" s="5"/>
      <c r="G23" s="88" t="str">
        <f>Koopgegevens!AJ23</f>
        <v/>
      </c>
      <c r="H23" s="89" t="str">
        <f>Winstberekeningen!AI23</f>
        <v/>
      </c>
      <c r="I23" s="19"/>
      <c r="J23" s="88" t="str">
        <f>Koopgegevens!AK23</f>
        <v/>
      </c>
      <c r="K23" s="89" t="str">
        <f>Winstberekeningen!AJ23</f>
        <v/>
      </c>
      <c r="L23" s="19"/>
      <c r="M23" s="45" t="str">
        <f>Winstberekeningen!AK23</f>
        <v/>
      </c>
      <c r="N23" s="5"/>
    </row>
    <row r="24" spans="1:14" x14ac:dyDescent="0.25">
      <c r="A24" s="5"/>
      <c r="B24" s="83"/>
      <c r="C24" s="82"/>
      <c r="D24" s="45" t="str">
        <f t="shared" si="0"/>
        <v/>
      </c>
      <c r="E24" s="45" t="str">
        <f t="shared" si="1"/>
        <v/>
      </c>
      <c r="F24" s="5"/>
      <c r="G24" s="88" t="str">
        <f>Koopgegevens!AJ24</f>
        <v/>
      </c>
      <c r="H24" s="89" t="str">
        <f>Winstberekeningen!AI24</f>
        <v/>
      </c>
      <c r="I24" s="19"/>
      <c r="J24" s="88" t="str">
        <f>Koopgegevens!AK24</f>
        <v/>
      </c>
      <c r="K24" s="89" t="str">
        <f>Winstberekeningen!AJ24</f>
        <v/>
      </c>
      <c r="L24" s="19"/>
      <c r="M24" s="45" t="str">
        <f>Winstberekeningen!AK24</f>
        <v/>
      </c>
      <c r="N24" s="5"/>
    </row>
    <row r="25" spans="1:14" x14ac:dyDescent="0.25">
      <c r="A25" s="5"/>
      <c r="B25" s="83"/>
      <c r="C25" s="82"/>
      <c r="D25" s="45" t="str">
        <f t="shared" si="0"/>
        <v/>
      </c>
      <c r="E25" s="45" t="str">
        <f t="shared" si="1"/>
        <v/>
      </c>
      <c r="F25" s="5"/>
      <c r="G25" s="88" t="str">
        <f>Koopgegevens!AJ25</f>
        <v/>
      </c>
      <c r="H25" s="89" t="str">
        <f>Winstberekeningen!AI25</f>
        <v/>
      </c>
      <c r="I25" s="19"/>
      <c r="J25" s="88" t="str">
        <f>Koopgegevens!AK25</f>
        <v/>
      </c>
      <c r="K25" s="89" t="str">
        <f>Winstberekeningen!AJ25</f>
        <v/>
      </c>
      <c r="L25" s="19"/>
      <c r="M25" s="45" t="str">
        <f>Winstberekeningen!AK25</f>
        <v/>
      </c>
      <c r="N25" s="5"/>
    </row>
    <row r="26" spans="1:14" x14ac:dyDescent="0.25">
      <c r="A26" s="5"/>
      <c r="B26" s="83"/>
      <c r="C26" s="82"/>
      <c r="D26" s="45" t="str">
        <f t="shared" si="0"/>
        <v/>
      </c>
      <c r="E26" s="45" t="str">
        <f t="shared" si="1"/>
        <v/>
      </c>
      <c r="F26" s="5"/>
      <c r="G26" s="88" t="str">
        <f>Koopgegevens!AJ26</f>
        <v/>
      </c>
      <c r="H26" s="89" t="str">
        <f>Winstberekeningen!AI26</f>
        <v/>
      </c>
      <c r="I26" s="19"/>
      <c r="J26" s="88" t="str">
        <f>Koopgegevens!AK26</f>
        <v/>
      </c>
      <c r="K26" s="89" t="str">
        <f>Winstberekeningen!AJ26</f>
        <v/>
      </c>
      <c r="L26" s="19"/>
      <c r="M26" s="45" t="str">
        <f>Winstberekeningen!AK26</f>
        <v/>
      </c>
      <c r="N26" s="5"/>
    </row>
    <row r="27" spans="1:14" x14ac:dyDescent="0.25">
      <c r="A27" s="5"/>
      <c r="B27" s="83"/>
      <c r="C27" s="82"/>
      <c r="D27" s="45" t="str">
        <f t="shared" si="0"/>
        <v/>
      </c>
      <c r="E27" s="45" t="str">
        <f t="shared" si="1"/>
        <v/>
      </c>
      <c r="F27" s="5"/>
      <c r="G27" s="88" t="str">
        <f>Koopgegevens!AJ27</f>
        <v/>
      </c>
      <c r="H27" s="89" t="str">
        <f>Winstberekeningen!AI27</f>
        <v/>
      </c>
      <c r="I27" s="19"/>
      <c r="J27" s="88" t="str">
        <f>Koopgegevens!AK27</f>
        <v/>
      </c>
      <c r="K27" s="89" t="str">
        <f>Winstberekeningen!AJ27</f>
        <v/>
      </c>
      <c r="L27" s="19"/>
      <c r="M27" s="45" t="str">
        <f>Winstberekeningen!AK27</f>
        <v/>
      </c>
      <c r="N27" s="5"/>
    </row>
    <row r="28" spans="1:14" x14ac:dyDescent="0.25">
      <c r="A28" s="5"/>
      <c r="B28" s="83"/>
      <c r="C28" s="82"/>
      <c r="D28" s="45" t="str">
        <f t="shared" si="0"/>
        <v/>
      </c>
      <c r="E28" s="45" t="str">
        <f t="shared" si="1"/>
        <v/>
      </c>
      <c r="F28" s="5"/>
      <c r="G28" s="88" t="str">
        <f>Koopgegevens!AJ28</f>
        <v/>
      </c>
      <c r="H28" s="89" t="str">
        <f>Winstberekeningen!AI28</f>
        <v/>
      </c>
      <c r="I28" s="19"/>
      <c r="J28" s="88" t="str">
        <f>Koopgegevens!AK28</f>
        <v/>
      </c>
      <c r="K28" s="89" t="str">
        <f>Winstberekeningen!AJ28</f>
        <v/>
      </c>
      <c r="L28" s="19"/>
      <c r="M28" s="45" t="str">
        <f>Winstberekeningen!AK28</f>
        <v/>
      </c>
      <c r="N28" s="5"/>
    </row>
    <row r="29" spans="1:14" x14ac:dyDescent="0.25">
      <c r="A29" s="5"/>
      <c r="B29" s="83"/>
      <c r="C29" s="82"/>
      <c r="D29" s="45" t="str">
        <f t="shared" si="0"/>
        <v/>
      </c>
      <c r="E29" s="45" t="str">
        <f t="shared" si="1"/>
        <v/>
      </c>
      <c r="F29" s="5"/>
      <c r="G29" s="88" t="str">
        <f>Koopgegevens!AJ29</f>
        <v/>
      </c>
      <c r="H29" s="89" t="str">
        <f>Winstberekeningen!AI29</f>
        <v/>
      </c>
      <c r="I29" s="19"/>
      <c r="J29" s="88" t="str">
        <f>Koopgegevens!AK29</f>
        <v/>
      </c>
      <c r="K29" s="89" t="str">
        <f>Winstberekeningen!AJ29</f>
        <v/>
      </c>
      <c r="L29" s="19"/>
      <c r="M29" s="45" t="str">
        <f>Winstberekeningen!AK29</f>
        <v/>
      </c>
      <c r="N29" s="5"/>
    </row>
    <row r="30" spans="1:14" x14ac:dyDescent="0.25">
      <c r="A30" s="5"/>
      <c r="B30" s="83"/>
      <c r="C30" s="82"/>
      <c r="D30" s="45" t="str">
        <f t="shared" si="0"/>
        <v/>
      </c>
      <c r="E30" s="45" t="str">
        <f t="shared" si="1"/>
        <v/>
      </c>
      <c r="F30" s="5"/>
      <c r="G30" s="88" t="str">
        <f>Koopgegevens!AJ30</f>
        <v/>
      </c>
      <c r="H30" s="89" t="str">
        <f>Winstberekeningen!AI30</f>
        <v/>
      </c>
      <c r="I30" s="19"/>
      <c r="J30" s="88" t="str">
        <f>Koopgegevens!AK30</f>
        <v/>
      </c>
      <c r="K30" s="89" t="str">
        <f>Winstberekeningen!AJ30</f>
        <v/>
      </c>
      <c r="L30" s="19"/>
      <c r="M30" s="45" t="str">
        <f>Winstberekeningen!AK30</f>
        <v/>
      </c>
      <c r="N30" s="5"/>
    </row>
    <row r="31" spans="1:14" x14ac:dyDescent="0.25">
      <c r="A31" s="5"/>
      <c r="B31" s="83"/>
      <c r="C31" s="82"/>
      <c r="D31" s="45" t="str">
        <f t="shared" si="0"/>
        <v/>
      </c>
      <c r="E31" s="45" t="str">
        <f t="shared" si="1"/>
        <v/>
      </c>
      <c r="F31" s="5"/>
      <c r="G31" s="88" t="str">
        <f>Koopgegevens!AJ31</f>
        <v/>
      </c>
      <c r="H31" s="89" t="str">
        <f>Winstberekeningen!AI31</f>
        <v/>
      </c>
      <c r="I31" s="19"/>
      <c r="J31" s="88" t="str">
        <f>Koopgegevens!AK31</f>
        <v/>
      </c>
      <c r="K31" s="89" t="str">
        <f>Winstberekeningen!AJ31</f>
        <v/>
      </c>
      <c r="L31" s="19"/>
      <c r="M31" s="45" t="str">
        <f>Winstberekeningen!AK31</f>
        <v/>
      </c>
      <c r="N31" s="5"/>
    </row>
    <row r="32" spans="1:14" x14ac:dyDescent="0.25">
      <c r="A32" s="5"/>
      <c r="B32" s="83"/>
      <c r="C32" s="82"/>
      <c r="D32" s="45" t="str">
        <f t="shared" si="0"/>
        <v/>
      </c>
      <c r="E32" s="45" t="str">
        <f t="shared" si="1"/>
        <v/>
      </c>
      <c r="F32" s="5"/>
      <c r="G32" s="88" t="str">
        <f>Koopgegevens!AJ32</f>
        <v/>
      </c>
      <c r="H32" s="89" t="str">
        <f>Winstberekeningen!AI32</f>
        <v/>
      </c>
      <c r="I32" s="19"/>
      <c r="J32" s="88" t="str">
        <f>Koopgegevens!AK32</f>
        <v/>
      </c>
      <c r="K32" s="89" t="str">
        <f>Winstberekeningen!AJ32</f>
        <v/>
      </c>
      <c r="L32" s="19"/>
      <c r="M32" s="45" t="str">
        <f>Winstberekeningen!AK32</f>
        <v/>
      </c>
      <c r="N32" s="5"/>
    </row>
    <row r="33" spans="1:14" x14ac:dyDescent="0.25">
      <c r="A33" s="5"/>
      <c r="B33" s="83"/>
      <c r="C33" s="82"/>
      <c r="D33" s="45" t="str">
        <f t="shared" si="0"/>
        <v/>
      </c>
      <c r="E33" s="45" t="str">
        <f t="shared" si="1"/>
        <v/>
      </c>
      <c r="F33" s="5"/>
      <c r="G33" s="88" t="str">
        <f>Koopgegevens!AJ33</f>
        <v/>
      </c>
      <c r="H33" s="89" t="str">
        <f>Winstberekeningen!AI33</f>
        <v/>
      </c>
      <c r="I33" s="19"/>
      <c r="J33" s="88" t="str">
        <f>Koopgegevens!AK33</f>
        <v/>
      </c>
      <c r="K33" s="89" t="str">
        <f>Winstberekeningen!AJ33</f>
        <v/>
      </c>
      <c r="L33" s="19"/>
      <c r="M33" s="45" t="str">
        <f>Winstberekeningen!AK33</f>
        <v/>
      </c>
      <c r="N33" s="5"/>
    </row>
    <row r="34" spans="1:14" x14ac:dyDescent="0.25">
      <c r="A34" s="5"/>
      <c r="B34" s="83"/>
      <c r="C34" s="82"/>
      <c r="D34" s="45" t="str">
        <f t="shared" si="0"/>
        <v/>
      </c>
      <c r="E34" s="45" t="str">
        <f t="shared" si="1"/>
        <v/>
      </c>
      <c r="F34" s="5"/>
      <c r="G34" s="88" t="str">
        <f>Koopgegevens!AJ34</f>
        <v/>
      </c>
      <c r="H34" s="89" t="str">
        <f>Winstberekeningen!AI34</f>
        <v/>
      </c>
      <c r="I34" s="19"/>
      <c r="J34" s="88" t="str">
        <f>Koopgegevens!AK34</f>
        <v/>
      </c>
      <c r="K34" s="89" t="str">
        <f>Winstberekeningen!AJ34</f>
        <v/>
      </c>
      <c r="L34" s="19"/>
      <c r="M34" s="45" t="str">
        <f>Winstberekeningen!AK34</f>
        <v/>
      </c>
      <c r="N34" s="5"/>
    </row>
    <row r="35" spans="1:14" ht="15.75" thickBot="1" x14ac:dyDescent="0.3">
      <c r="A35" s="5"/>
      <c r="B35" s="84"/>
      <c r="C35" s="85"/>
      <c r="D35" s="46" t="str">
        <f t="shared" si="0"/>
        <v/>
      </c>
      <c r="E35" s="46" t="str">
        <f t="shared" si="1"/>
        <v/>
      </c>
      <c r="F35" s="5"/>
      <c r="G35" s="95" t="str">
        <f>Koopgegevens!AJ35</f>
        <v/>
      </c>
      <c r="H35" s="96" t="str">
        <f>Winstberekeningen!AI35</f>
        <v/>
      </c>
      <c r="I35" s="19"/>
      <c r="J35" s="95" t="str">
        <f>Koopgegevens!AK35</f>
        <v/>
      </c>
      <c r="K35" s="96" t="str">
        <f>Winstberekeningen!AJ35</f>
        <v/>
      </c>
      <c r="L35" s="19"/>
      <c r="M35" s="46" t="str">
        <f>Winstberekeningen!AK35</f>
        <v/>
      </c>
      <c r="N35" s="5"/>
    </row>
    <row r="36" spans="1:14" x14ac:dyDescent="0.25">
      <c r="A36" s="5"/>
      <c r="B36" s="5"/>
      <c r="C36" s="5"/>
      <c r="D36" s="5"/>
      <c r="E36" s="5"/>
      <c r="F36" s="5"/>
      <c r="G36" s="5"/>
      <c r="H36" s="5"/>
      <c r="I36" s="5"/>
      <c r="J36" s="5"/>
      <c r="K36" s="5"/>
      <c r="L36" s="5"/>
      <c r="M36" s="5"/>
      <c r="N36" s="5"/>
    </row>
    <row r="37" spans="1:14" x14ac:dyDescent="0.25">
      <c r="A37" s="5"/>
      <c r="B37" s="5" t="s">
        <v>45</v>
      </c>
      <c r="C37" s="19" t="str">
        <f>IFERROR(AVERAGE(C4:C35),"")</f>
        <v/>
      </c>
      <c r="D37" s="19" t="str">
        <f>IFERROR(AVERAGE(D4:D35),"")</f>
        <v/>
      </c>
      <c r="E37" s="19" t="str">
        <f>IFERROR(AVERAGE(E4:E35),"")</f>
        <v/>
      </c>
      <c r="F37" s="19"/>
      <c r="G37" s="19" t="str">
        <f t="shared" ref="G37:M37" si="2">IFERROR(AVERAGE(G4:G35),"")</f>
        <v/>
      </c>
      <c r="H37" s="19" t="str">
        <f t="shared" si="2"/>
        <v/>
      </c>
      <c r="I37" s="19"/>
      <c r="J37" s="19" t="str">
        <f t="shared" si="2"/>
        <v/>
      </c>
      <c r="K37" s="19" t="str">
        <f t="shared" si="2"/>
        <v/>
      </c>
      <c r="L37" s="19" t="str">
        <f t="shared" si="2"/>
        <v/>
      </c>
      <c r="M37" s="19" t="str">
        <f t="shared" si="2"/>
        <v/>
      </c>
      <c r="N37" s="5"/>
    </row>
    <row r="38" spans="1:14" ht="15.75" thickBot="1" x14ac:dyDescent="0.3">
      <c r="A38" s="5"/>
      <c r="B38" s="5"/>
      <c r="C38" s="5"/>
      <c r="D38" s="5"/>
      <c r="E38" s="5"/>
      <c r="F38" s="5"/>
      <c r="G38" s="5"/>
      <c r="H38" s="5"/>
      <c r="I38" s="5"/>
      <c r="J38" s="5"/>
      <c r="K38" s="5"/>
      <c r="L38" s="5"/>
      <c r="M38" s="5"/>
      <c r="N38" s="5"/>
    </row>
    <row r="39" spans="1:14" ht="15" customHeight="1" x14ac:dyDescent="0.25">
      <c r="A39" s="5"/>
      <c r="B39" s="128" t="s">
        <v>7</v>
      </c>
      <c r="C39" s="129">
        <v>5</v>
      </c>
      <c r="D39" s="5"/>
      <c r="E39" s="5"/>
      <c r="F39" s="5"/>
      <c r="G39" s="5"/>
      <c r="H39" s="5"/>
      <c r="I39" s="5"/>
      <c r="J39" s="5"/>
      <c r="K39" s="5"/>
      <c r="L39" s="5"/>
      <c r="M39" s="5"/>
      <c r="N39" s="5"/>
    </row>
    <row r="40" spans="1:14" ht="15" customHeight="1" x14ac:dyDescent="0.25">
      <c r="A40" s="5"/>
      <c r="B40" s="131" t="s">
        <v>76</v>
      </c>
      <c r="C40" s="130">
        <f>1/C39</f>
        <v>0.2</v>
      </c>
      <c r="D40" s="5"/>
      <c r="E40" s="5"/>
      <c r="F40" s="5"/>
      <c r="G40" s="5"/>
      <c r="H40" s="5"/>
      <c r="I40" s="5"/>
      <c r="J40" s="5"/>
      <c r="K40" s="5"/>
      <c r="L40" s="5"/>
      <c r="M40" s="5"/>
      <c r="N40" s="5"/>
    </row>
    <row r="41" spans="1:14" ht="14.25" customHeight="1" x14ac:dyDescent="0.25">
      <c r="A41" s="5"/>
      <c r="B41" s="134" t="s">
        <v>8</v>
      </c>
      <c r="C41" s="135">
        <v>0.25</v>
      </c>
      <c r="D41" s="5"/>
      <c r="E41" s="5"/>
      <c r="F41" s="5"/>
      <c r="G41" s="5"/>
      <c r="H41" s="5"/>
      <c r="I41" s="5"/>
      <c r="J41" s="5"/>
      <c r="K41" s="5"/>
      <c r="L41" s="5"/>
      <c r="M41" s="5"/>
      <c r="N41" s="5"/>
    </row>
    <row r="42" spans="1:14" ht="14.45" customHeight="1" thickBot="1" x14ac:dyDescent="0.3">
      <c r="A42" s="5"/>
      <c r="B42" s="132" t="s">
        <v>69</v>
      </c>
      <c r="C42" s="133">
        <f>C40*(1+C41)</f>
        <v>0.25</v>
      </c>
      <c r="D42" s="5"/>
      <c r="E42" s="5"/>
      <c r="F42" s="5"/>
      <c r="G42" s="5"/>
      <c r="H42" s="5"/>
      <c r="I42" s="5"/>
      <c r="J42" s="5"/>
      <c r="K42" s="5"/>
      <c r="L42" s="5"/>
      <c r="M42" s="5"/>
      <c r="N42" s="5"/>
    </row>
    <row r="43" spans="1:14" ht="15.75" thickBot="1" x14ac:dyDescent="0.3">
      <c r="A43" s="5"/>
      <c r="B43" s="54" t="s">
        <v>18</v>
      </c>
      <c r="C43" s="97" t="str">
        <f>IFERROR(AVERAGE(C4:C35),"")</f>
        <v/>
      </c>
      <c r="D43" s="5"/>
      <c r="E43" s="5"/>
      <c r="F43" s="5"/>
      <c r="G43" s="5"/>
      <c r="H43" s="5"/>
      <c r="I43" s="5"/>
      <c r="J43" s="5"/>
      <c r="K43" s="5"/>
      <c r="L43" s="5"/>
      <c r="M43" s="5"/>
      <c r="N43" s="5"/>
    </row>
    <row r="44" spans="1:14" hidden="1" x14ac:dyDescent="0.25">
      <c r="D44" s="5"/>
      <c r="E44" s="5"/>
      <c r="F44" s="5"/>
      <c r="G44" s="5"/>
      <c r="H44" s="5"/>
      <c r="I44" s="5"/>
      <c r="J44" s="5"/>
      <c r="K44" s="5"/>
      <c r="L44" s="5"/>
      <c r="M44" s="5"/>
    </row>
  </sheetData>
  <sheetProtection selectLockedCells="1"/>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38"/>
  <sheetViews>
    <sheetView zoomScaleNormal="100" workbookViewId="0">
      <pane xSplit="2" ySplit="3" topLeftCell="C4" activePane="bottomRight" state="frozen"/>
      <selection pane="topRight" activeCell="C1" sqref="C1"/>
      <selection pane="bottomLeft" activeCell="A4" sqref="A4"/>
      <selection pane="bottomRight" activeCell="H25" sqref="H25"/>
    </sheetView>
  </sheetViews>
  <sheetFormatPr defaultColWidth="0" defaultRowHeight="15" zeroHeight="1" x14ac:dyDescent="0.25"/>
  <cols>
    <col min="1" max="1" width="3.140625" customWidth="1"/>
    <col min="2" max="2" width="23.140625" customWidth="1"/>
    <col min="3" max="34" width="4.7109375" customWidth="1"/>
    <col min="35" max="35" width="1.42578125" customWidth="1"/>
    <col min="36" max="36" width="7.85546875" customWidth="1"/>
    <col min="37" max="37" width="7.5703125" customWidth="1"/>
    <col min="38" max="38" width="6.5703125" customWidth="1"/>
    <col min="39" max="39" width="9.140625" style="5" hidden="1" customWidth="1"/>
    <col min="40" max="16384" width="9.140625" hidden="1"/>
  </cols>
  <sheetData>
    <row r="1" spans="1:38" ht="15.75" thickBot="1" x14ac:dyDescent="0.3">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8" hidden="1" x14ac:dyDescent="0.25">
      <c r="A2" s="5"/>
      <c r="B2" s="5"/>
      <c r="C2" s="11"/>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5"/>
      <c r="AJ2" s="5"/>
      <c r="AK2" s="5"/>
      <c r="AL2" s="5"/>
    </row>
    <row r="3" spans="1:38" ht="60.75" customHeight="1" thickBot="1" x14ac:dyDescent="0.3">
      <c r="A3" s="5"/>
      <c r="B3" s="42" t="s">
        <v>16</v>
      </c>
      <c r="C3" s="53" t="str">
        <f>IF(Namen!B4="","",Namen!B4)</f>
        <v/>
      </c>
      <c r="D3" s="43" t="str">
        <f>IF(Namen!B5="","",Namen!B5)</f>
        <v/>
      </c>
      <c r="E3" s="43" t="str">
        <f>IF(Namen!B6="","",Namen!B6)</f>
        <v/>
      </c>
      <c r="F3" s="43" t="str">
        <f>IF(Namen!B7="","",Namen!B7)</f>
        <v/>
      </c>
      <c r="G3" s="43" t="str">
        <f>IF(Namen!B8="","",Namen!B8)</f>
        <v/>
      </c>
      <c r="H3" s="43" t="str">
        <f>IF(Namen!B9="","",Namen!B9)</f>
        <v/>
      </c>
      <c r="I3" s="43" t="str">
        <f>IF(Namen!B10="","",Namen!B10)</f>
        <v/>
      </c>
      <c r="J3" s="43" t="str">
        <f>IF(Namen!B11="","",Namen!B11)</f>
        <v/>
      </c>
      <c r="K3" s="43" t="str">
        <f>IF(Namen!B12="","",Namen!B12)</f>
        <v/>
      </c>
      <c r="L3" s="43" t="str">
        <f>IF(Namen!B13="","",Namen!B13)</f>
        <v/>
      </c>
      <c r="M3" s="43" t="str">
        <f>IF(Namen!B14="","",Namen!B14)</f>
        <v/>
      </c>
      <c r="N3" s="43" t="str">
        <f>IF(Namen!B15="","",Namen!B15)</f>
        <v/>
      </c>
      <c r="O3" s="43" t="str">
        <f>IF(Namen!B16="","",Namen!B16)</f>
        <v/>
      </c>
      <c r="P3" s="43" t="str">
        <f>IF(Namen!B17="","",Namen!B17)</f>
        <v/>
      </c>
      <c r="Q3" s="43" t="str">
        <f>IF(Namen!B18="","",Namen!B18)</f>
        <v/>
      </c>
      <c r="R3" s="43" t="str">
        <f>IF(Namen!B19="","",Namen!B19)</f>
        <v/>
      </c>
      <c r="S3" s="43" t="str">
        <f>IF(Namen!B20="","",Namen!B20)</f>
        <v/>
      </c>
      <c r="T3" s="43" t="str">
        <f>IF(Namen!B21="","",Namen!B21)</f>
        <v/>
      </c>
      <c r="U3" s="43" t="str">
        <f>IF(Namen!B22="","",Namen!B22)</f>
        <v/>
      </c>
      <c r="V3" s="43" t="str">
        <f>IF(Namen!B23="","",Namen!B23)</f>
        <v/>
      </c>
      <c r="W3" s="43" t="str">
        <f>IF(Namen!B24="","",Namen!B24)</f>
        <v/>
      </c>
      <c r="X3" s="43" t="str">
        <f>IF(Namen!B25="","",Namen!B25)</f>
        <v/>
      </c>
      <c r="Y3" s="43" t="str">
        <f>IF(Namen!B26="","",Namen!B26)</f>
        <v/>
      </c>
      <c r="Z3" s="43" t="str">
        <f>IF(Namen!B27="","",Namen!B27)</f>
        <v/>
      </c>
      <c r="AA3" s="43" t="str">
        <f>IF(Namen!B28="","",Namen!B28)</f>
        <v/>
      </c>
      <c r="AB3" s="43" t="str">
        <f>IF(Namen!B29="","",Namen!B29)</f>
        <v/>
      </c>
      <c r="AC3" s="43" t="str">
        <f>IF(Namen!B30="","",Namen!B30)</f>
        <v/>
      </c>
      <c r="AD3" s="43" t="str">
        <f>IF(Namen!B31="","",Namen!B31)</f>
        <v/>
      </c>
      <c r="AE3" s="43" t="str">
        <f>IF(Namen!B32="","",Namen!B32)</f>
        <v/>
      </c>
      <c r="AF3" s="43" t="str">
        <f>IF(Namen!B33="","",Namen!B33)</f>
        <v/>
      </c>
      <c r="AG3" s="43" t="str">
        <f>IF(Namen!B34="","",Namen!B34)</f>
        <v/>
      </c>
      <c r="AH3" s="47" t="str">
        <f>IF(Namen!B35="","",Namen!B35)</f>
        <v/>
      </c>
      <c r="AI3" s="52"/>
      <c r="AJ3" s="99" t="s">
        <v>9</v>
      </c>
      <c r="AK3" s="99" t="s">
        <v>10</v>
      </c>
      <c r="AL3" s="6"/>
    </row>
    <row r="4" spans="1:38" x14ac:dyDescent="0.25">
      <c r="A4" s="5"/>
      <c r="B4" s="108" t="str">
        <f>IF(Namen!B4="","",Namen!B4)</f>
        <v/>
      </c>
      <c r="C4" s="41"/>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1"/>
      <c r="AI4" s="3"/>
      <c r="AJ4" s="110" t="str">
        <f>IF((32-COUNTBLANK(C4:AH4))&gt;0,(32-COUNTBLANK(C4:AH4)),"")</f>
        <v/>
      </c>
      <c r="AK4" s="110" t="str">
        <f>C37</f>
        <v/>
      </c>
      <c r="AL4" s="5"/>
    </row>
    <row r="5" spans="1:38" x14ac:dyDescent="0.25">
      <c r="A5" s="5"/>
      <c r="B5" s="39" t="str">
        <f>IF(Namen!B5="","",Namen!B5)</f>
        <v/>
      </c>
      <c r="C5" s="38"/>
      <c r="D5" s="9"/>
      <c r="E5" s="7"/>
      <c r="F5" s="7"/>
      <c r="G5" s="7"/>
      <c r="H5" s="7"/>
      <c r="I5" s="7"/>
      <c r="J5" s="7"/>
      <c r="K5" s="7"/>
      <c r="L5" s="7"/>
      <c r="M5" s="7"/>
      <c r="N5" s="7"/>
      <c r="O5" s="7"/>
      <c r="P5" s="7"/>
      <c r="Q5" s="7"/>
      <c r="R5" s="7"/>
      <c r="S5" s="7"/>
      <c r="T5" s="7"/>
      <c r="U5" s="7"/>
      <c r="V5" s="7"/>
      <c r="W5" s="7"/>
      <c r="X5" s="7"/>
      <c r="Y5" s="7"/>
      <c r="Z5" s="7"/>
      <c r="AA5" s="7"/>
      <c r="AB5" s="7"/>
      <c r="AC5" s="7"/>
      <c r="AD5" s="7"/>
      <c r="AE5" s="7"/>
      <c r="AF5" s="7"/>
      <c r="AG5" s="7"/>
      <c r="AH5" s="48"/>
      <c r="AI5" s="3"/>
      <c r="AJ5" s="44" t="str">
        <f t="shared" ref="AJ5:AJ35" si="0">IF((32-COUNTBLANK(C5:AH5))&gt;0,(32-COUNTBLANK(C5:AH5)),"")</f>
        <v/>
      </c>
      <c r="AK5" s="44" t="str">
        <f>D37</f>
        <v/>
      </c>
      <c r="AL5" s="5"/>
    </row>
    <row r="6" spans="1:38" x14ac:dyDescent="0.25">
      <c r="A6" s="5"/>
      <c r="B6" s="107" t="str">
        <f>IF(Namen!B6="","",Namen!B6)</f>
        <v/>
      </c>
      <c r="C6" s="104"/>
      <c r="D6" s="102"/>
      <c r="E6" s="9"/>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3"/>
      <c r="AI6" s="3"/>
      <c r="AJ6" s="111" t="str">
        <f t="shared" si="0"/>
        <v/>
      </c>
      <c r="AK6" s="111" t="str">
        <f>E37</f>
        <v/>
      </c>
      <c r="AL6" s="5"/>
    </row>
    <row r="7" spans="1:38" x14ac:dyDescent="0.25">
      <c r="A7" s="5"/>
      <c r="B7" s="39" t="str">
        <f>IF(Namen!B7="","",Namen!B7)</f>
        <v/>
      </c>
      <c r="C7" s="38"/>
      <c r="D7" s="7"/>
      <c r="E7" s="7"/>
      <c r="F7" s="9"/>
      <c r="G7" s="7"/>
      <c r="H7" s="7"/>
      <c r="I7" s="7"/>
      <c r="J7" s="7"/>
      <c r="K7" s="7"/>
      <c r="L7" s="7"/>
      <c r="M7" s="7"/>
      <c r="N7" s="7"/>
      <c r="O7" s="7"/>
      <c r="P7" s="7"/>
      <c r="Q7" s="7"/>
      <c r="R7" s="7"/>
      <c r="S7" s="7"/>
      <c r="T7" s="7"/>
      <c r="U7" s="7"/>
      <c r="V7" s="7"/>
      <c r="W7" s="7"/>
      <c r="X7" s="7"/>
      <c r="Y7" s="7"/>
      <c r="Z7" s="7"/>
      <c r="AA7" s="7"/>
      <c r="AB7" s="7"/>
      <c r="AC7" s="7"/>
      <c r="AD7" s="7"/>
      <c r="AE7" s="7"/>
      <c r="AF7" s="7"/>
      <c r="AG7" s="7"/>
      <c r="AH7" s="48"/>
      <c r="AI7" s="3"/>
      <c r="AJ7" s="44" t="str">
        <f t="shared" si="0"/>
        <v/>
      </c>
      <c r="AK7" s="44" t="str">
        <f>F37</f>
        <v/>
      </c>
      <c r="AL7" s="5"/>
    </row>
    <row r="8" spans="1:38" x14ac:dyDescent="0.25">
      <c r="A8" s="5"/>
      <c r="B8" s="107" t="str">
        <f>IF(Namen!B8="","",Namen!B8)</f>
        <v/>
      </c>
      <c r="C8" s="104"/>
      <c r="D8" s="102"/>
      <c r="E8" s="102"/>
      <c r="F8" s="102"/>
      <c r="G8" s="9"/>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3"/>
      <c r="AI8" s="3"/>
      <c r="AJ8" s="111" t="str">
        <f t="shared" si="0"/>
        <v/>
      </c>
      <c r="AK8" s="111" t="str">
        <f>G37</f>
        <v/>
      </c>
      <c r="AL8" s="5"/>
    </row>
    <row r="9" spans="1:38" x14ac:dyDescent="0.25">
      <c r="A9" s="5"/>
      <c r="B9" s="39" t="str">
        <f>IF(Namen!B9="","",Namen!B9)</f>
        <v/>
      </c>
      <c r="C9" s="38"/>
      <c r="D9" s="7"/>
      <c r="E9" s="7"/>
      <c r="F9" s="7"/>
      <c r="G9" s="7"/>
      <c r="H9" s="9"/>
      <c r="I9" s="7"/>
      <c r="J9" s="7"/>
      <c r="K9" s="7"/>
      <c r="L9" s="7"/>
      <c r="M9" s="7"/>
      <c r="N9" s="7"/>
      <c r="O9" s="7"/>
      <c r="P9" s="7"/>
      <c r="Q9" s="7"/>
      <c r="R9" s="7"/>
      <c r="S9" s="7"/>
      <c r="T9" s="7"/>
      <c r="U9" s="7"/>
      <c r="V9" s="7"/>
      <c r="W9" s="7"/>
      <c r="X9" s="7"/>
      <c r="Y9" s="7"/>
      <c r="Z9" s="7"/>
      <c r="AA9" s="7"/>
      <c r="AB9" s="7"/>
      <c r="AC9" s="7"/>
      <c r="AD9" s="7"/>
      <c r="AE9" s="7"/>
      <c r="AF9" s="7"/>
      <c r="AG9" s="7"/>
      <c r="AH9" s="48"/>
      <c r="AI9" s="3"/>
      <c r="AJ9" s="44" t="str">
        <f t="shared" si="0"/>
        <v/>
      </c>
      <c r="AK9" s="44" t="str">
        <f>H37</f>
        <v/>
      </c>
      <c r="AL9" s="5"/>
    </row>
    <row r="10" spans="1:38" x14ac:dyDescent="0.25">
      <c r="A10" s="5"/>
      <c r="B10" s="107" t="str">
        <f>IF(Namen!B10="","",Namen!B10)</f>
        <v/>
      </c>
      <c r="C10" s="104"/>
      <c r="D10" s="102"/>
      <c r="E10" s="102"/>
      <c r="F10" s="102"/>
      <c r="G10" s="102"/>
      <c r="H10" s="102"/>
      <c r="I10" s="9"/>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3"/>
      <c r="AI10" s="3"/>
      <c r="AJ10" s="111" t="str">
        <f t="shared" si="0"/>
        <v/>
      </c>
      <c r="AK10" s="111" t="str">
        <f>I37</f>
        <v/>
      </c>
      <c r="AL10" s="5"/>
    </row>
    <row r="11" spans="1:38" x14ac:dyDescent="0.25">
      <c r="A11" s="5"/>
      <c r="B11" s="39" t="str">
        <f>IF(Namen!B11="","",Namen!B11)</f>
        <v/>
      </c>
      <c r="C11" s="38"/>
      <c r="D11" s="7"/>
      <c r="E11" s="7"/>
      <c r="F11" s="7"/>
      <c r="G11" s="7"/>
      <c r="H11" s="7"/>
      <c r="I11" s="7"/>
      <c r="J11" s="9"/>
      <c r="K11" s="7"/>
      <c r="L11" s="7"/>
      <c r="M11" s="7"/>
      <c r="N11" s="7"/>
      <c r="O11" s="7"/>
      <c r="P11" s="7"/>
      <c r="Q11" s="7"/>
      <c r="R11" s="7"/>
      <c r="S11" s="7"/>
      <c r="T11" s="7"/>
      <c r="U11" s="7"/>
      <c r="V11" s="7"/>
      <c r="W11" s="7"/>
      <c r="X11" s="7"/>
      <c r="Y11" s="7"/>
      <c r="Z11" s="7"/>
      <c r="AA11" s="7"/>
      <c r="AB11" s="7"/>
      <c r="AC11" s="7"/>
      <c r="AD11" s="7"/>
      <c r="AE11" s="7"/>
      <c r="AF11" s="7"/>
      <c r="AG11" s="7"/>
      <c r="AH11" s="48"/>
      <c r="AI11" s="3"/>
      <c r="AJ11" s="44" t="str">
        <f t="shared" si="0"/>
        <v/>
      </c>
      <c r="AK11" s="44" t="str">
        <f>J37</f>
        <v/>
      </c>
      <c r="AL11" s="5"/>
    </row>
    <row r="12" spans="1:38" x14ac:dyDescent="0.25">
      <c r="A12" s="5"/>
      <c r="B12" s="107" t="str">
        <f>IF(Namen!B12="","",Namen!B12)</f>
        <v/>
      </c>
      <c r="C12" s="104"/>
      <c r="D12" s="102"/>
      <c r="E12" s="102"/>
      <c r="F12" s="102"/>
      <c r="G12" s="102"/>
      <c r="H12" s="102"/>
      <c r="I12" s="102"/>
      <c r="J12" s="102"/>
      <c r="K12" s="9"/>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3"/>
      <c r="AI12" s="3"/>
      <c r="AJ12" s="111" t="str">
        <f t="shared" si="0"/>
        <v/>
      </c>
      <c r="AK12" s="111" t="str">
        <f>K37</f>
        <v/>
      </c>
      <c r="AL12" s="5"/>
    </row>
    <row r="13" spans="1:38" x14ac:dyDescent="0.25">
      <c r="A13" s="5"/>
      <c r="B13" s="39" t="str">
        <f>IF(Namen!B13="","",Namen!B13)</f>
        <v/>
      </c>
      <c r="C13" s="38"/>
      <c r="D13" s="7"/>
      <c r="E13" s="7"/>
      <c r="F13" s="7"/>
      <c r="G13" s="7"/>
      <c r="H13" s="7"/>
      <c r="I13" s="7"/>
      <c r="J13" s="7"/>
      <c r="K13" s="7"/>
      <c r="L13" s="9"/>
      <c r="M13" s="7"/>
      <c r="N13" s="7"/>
      <c r="O13" s="7"/>
      <c r="P13" s="7"/>
      <c r="Q13" s="7"/>
      <c r="R13" s="7"/>
      <c r="S13" s="7"/>
      <c r="T13" s="7"/>
      <c r="U13" s="7"/>
      <c r="V13" s="7"/>
      <c r="W13" s="7"/>
      <c r="X13" s="7"/>
      <c r="Y13" s="7"/>
      <c r="Z13" s="7"/>
      <c r="AA13" s="7"/>
      <c r="AB13" s="7"/>
      <c r="AC13" s="7"/>
      <c r="AD13" s="7"/>
      <c r="AE13" s="7"/>
      <c r="AF13" s="7"/>
      <c r="AG13" s="7"/>
      <c r="AH13" s="48"/>
      <c r="AI13" s="3"/>
      <c r="AJ13" s="44" t="str">
        <f t="shared" si="0"/>
        <v/>
      </c>
      <c r="AK13" s="44" t="str">
        <f>L37</f>
        <v/>
      </c>
      <c r="AL13" s="5"/>
    </row>
    <row r="14" spans="1:38" x14ac:dyDescent="0.25">
      <c r="A14" s="5"/>
      <c r="B14" s="107" t="str">
        <f>IF(Namen!B14="","",Namen!B14)</f>
        <v/>
      </c>
      <c r="C14" s="104"/>
      <c r="D14" s="102"/>
      <c r="E14" s="102"/>
      <c r="F14" s="102"/>
      <c r="G14" s="102"/>
      <c r="H14" s="102"/>
      <c r="I14" s="102"/>
      <c r="J14" s="102"/>
      <c r="K14" s="102"/>
      <c r="L14" s="102"/>
      <c r="M14" s="9"/>
      <c r="N14" s="102"/>
      <c r="O14" s="102"/>
      <c r="P14" s="102"/>
      <c r="Q14" s="102"/>
      <c r="R14" s="102"/>
      <c r="S14" s="102"/>
      <c r="T14" s="102"/>
      <c r="U14" s="102"/>
      <c r="V14" s="102"/>
      <c r="W14" s="102"/>
      <c r="X14" s="102"/>
      <c r="Y14" s="102"/>
      <c r="Z14" s="102"/>
      <c r="AA14" s="102"/>
      <c r="AB14" s="102"/>
      <c r="AC14" s="102"/>
      <c r="AD14" s="102"/>
      <c r="AE14" s="102"/>
      <c r="AF14" s="102"/>
      <c r="AG14" s="102"/>
      <c r="AH14" s="103"/>
      <c r="AI14" s="3"/>
      <c r="AJ14" s="111" t="str">
        <f t="shared" si="0"/>
        <v/>
      </c>
      <c r="AK14" s="111" t="str">
        <f>M37</f>
        <v/>
      </c>
      <c r="AL14" s="5"/>
    </row>
    <row r="15" spans="1:38" x14ac:dyDescent="0.25">
      <c r="A15" s="5"/>
      <c r="B15" s="39" t="str">
        <f>IF(Namen!B15="","",Namen!B15)</f>
        <v/>
      </c>
      <c r="C15" s="38"/>
      <c r="D15" s="7"/>
      <c r="E15" s="7"/>
      <c r="F15" s="7"/>
      <c r="G15" s="7"/>
      <c r="H15" s="7"/>
      <c r="I15" s="7"/>
      <c r="J15" s="7"/>
      <c r="K15" s="7"/>
      <c r="L15" s="7"/>
      <c r="M15" s="7"/>
      <c r="N15" s="9"/>
      <c r="O15" s="7"/>
      <c r="P15" s="7"/>
      <c r="Q15" s="7"/>
      <c r="R15" s="7"/>
      <c r="S15" s="7"/>
      <c r="T15" s="7"/>
      <c r="U15" s="7"/>
      <c r="V15" s="7"/>
      <c r="W15" s="7"/>
      <c r="X15" s="7"/>
      <c r="Y15" s="7"/>
      <c r="Z15" s="7"/>
      <c r="AA15" s="7"/>
      <c r="AB15" s="7"/>
      <c r="AC15" s="7"/>
      <c r="AD15" s="7"/>
      <c r="AE15" s="7"/>
      <c r="AF15" s="7"/>
      <c r="AG15" s="7"/>
      <c r="AH15" s="48"/>
      <c r="AI15" s="3"/>
      <c r="AJ15" s="44" t="str">
        <f t="shared" si="0"/>
        <v/>
      </c>
      <c r="AK15" s="44" t="str">
        <f>N37</f>
        <v/>
      </c>
      <c r="AL15" s="5"/>
    </row>
    <row r="16" spans="1:38" x14ac:dyDescent="0.25">
      <c r="A16" s="5"/>
      <c r="B16" s="107" t="str">
        <f>IF(Namen!B16="","",Namen!B16)</f>
        <v/>
      </c>
      <c r="C16" s="104"/>
      <c r="D16" s="102"/>
      <c r="E16" s="102"/>
      <c r="F16" s="102"/>
      <c r="G16" s="102"/>
      <c r="H16" s="102"/>
      <c r="I16" s="102"/>
      <c r="J16" s="102"/>
      <c r="K16" s="102"/>
      <c r="L16" s="102"/>
      <c r="M16" s="102"/>
      <c r="N16" s="102"/>
      <c r="O16" s="9"/>
      <c r="P16" s="102"/>
      <c r="Q16" s="102"/>
      <c r="R16" s="102"/>
      <c r="S16" s="102"/>
      <c r="T16" s="102"/>
      <c r="U16" s="102"/>
      <c r="V16" s="102"/>
      <c r="W16" s="102"/>
      <c r="X16" s="102"/>
      <c r="Y16" s="102"/>
      <c r="Z16" s="102"/>
      <c r="AA16" s="102"/>
      <c r="AB16" s="102"/>
      <c r="AC16" s="102"/>
      <c r="AD16" s="102"/>
      <c r="AE16" s="102"/>
      <c r="AF16" s="102"/>
      <c r="AG16" s="102"/>
      <c r="AH16" s="103"/>
      <c r="AI16" s="3"/>
      <c r="AJ16" s="111" t="str">
        <f t="shared" si="0"/>
        <v/>
      </c>
      <c r="AK16" s="111" t="str">
        <f>O37</f>
        <v/>
      </c>
      <c r="AL16" s="5"/>
    </row>
    <row r="17" spans="1:38" x14ac:dyDescent="0.25">
      <c r="A17" s="5"/>
      <c r="B17" s="39" t="str">
        <f>IF(Namen!B17="","",Namen!B17)</f>
        <v/>
      </c>
      <c r="C17" s="38"/>
      <c r="D17" s="7"/>
      <c r="E17" s="7"/>
      <c r="F17" s="7"/>
      <c r="G17" s="7"/>
      <c r="H17" s="7"/>
      <c r="I17" s="7"/>
      <c r="J17" s="7"/>
      <c r="K17" s="7"/>
      <c r="L17" s="7"/>
      <c r="M17" s="7"/>
      <c r="N17" s="7"/>
      <c r="O17" s="7"/>
      <c r="P17" s="9"/>
      <c r="Q17" s="7"/>
      <c r="R17" s="7"/>
      <c r="S17" s="7"/>
      <c r="T17" s="8"/>
      <c r="U17" s="7"/>
      <c r="V17" s="7"/>
      <c r="W17" s="7"/>
      <c r="X17" s="7"/>
      <c r="Y17" s="7"/>
      <c r="Z17" s="7"/>
      <c r="AA17" s="7"/>
      <c r="AB17" s="7"/>
      <c r="AC17" s="7"/>
      <c r="AD17" s="7"/>
      <c r="AE17" s="7"/>
      <c r="AF17" s="7"/>
      <c r="AG17" s="7"/>
      <c r="AH17" s="48"/>
      <c r="AI17" s="3"/>
      <c r="AJ17" s="44" t="str">
        <f t="shared" si="0"/>
        <v/>
      </c>
      <c r="AK17" s="44" t="str">
        <f>P37</f>
        <v/>
      </c>
      <c r="AL17" s="5"/>
    </row>
    <row r="18" spans="1:38" x14ac:dyDescent="0.25">
      <c r="A18" s="5"/>
      <c r="B18" s="107" t="str">
        <f>IF(Namen!B18="","",Namen!B18)</f>
        <v/>
      </c>
      <c r="C18" s="104"/>
      <c r="D18" s="102"/>
      <c r="E18" s="102"/>
      <c r="F18" s="102"/>
      <c r="G18" s="102"/>
      <c r="H18" s="102"/>
      <c r="I18" s="102"/>
      <c r="J18" s="102"/>
      <c r="K18" s="102"/>
      <c r="L18" s="102"/>
      <c r="M18" s="102"/>
      <c r="N18" s="102"/>
      <c r="O18" s="102"/>
      <c r="P18" s="102"/>
      <c r="Q18" s="9"/>
      <c r="R18" s="102"/>
      <c r="S18" s="102"/>
      <c r="T18" s="102"/>
      <c r="U18" s="102"/>
      <c r="V18" s="102"/>
      <c r="W18" s="102"/>
      <c r="X18" s="102"/>
      <c r="Y18" s="102"/>
      <c r="Z18" s="102"/>
      <c r="AA18" s="102"/>
      <c r="AB18" s="102"/>
      <c r="AC18" s="102"/>
      <c r="AD18" s="102"/>
      <c r="AE18" s="102"/>
      <c r="AF18" s="102"/>
      <c r="AG18" s="102"/>
      <c r="AH18" s="103"/>
      <c r="AI18" s="3"/>
      <c r="AJ18" s="111" t="str">
        <f t="shared" si="0"/>
        <v/>
      </c>
      <c r="AK18" s="111" t="str">
        <f>Q37</f>
        <v/>
      </c>
      <c r="AL18" s="5"/>
    </row>
    <row r="19" spans="1:38" x14ac:dyDescent="0.25">
      <c r="A19" s="5"/>
      <c r="B19" s="39" t="str">
        <f>IF(Namen!B19="","",Namen!B19)</f>
        <v/>
      </c>
      <c r="C19" s="38"/>
      <c r="D19" s="7"/>
      <c r="E19" s="7"/>
      <c r="F19" s="7"/>
      <c r="G19" s="7"/>
      <c r="H19" s="7"/>
      <c r="I19" s="7"/>
      <c r="J19" s="7"/>
      <c r="K19" s="7"/>
      <c r="L19" s="7"/>
      <c r="M19" s="7"/>
      <c r="N19" s="7"/>
      <c r="O19" s="7"/>
      <c r="P19" s="7"/>
      <c r="Q19" s="7"/>
      <c r="R19" s="9"/>
      <c r="S19" s="7"/>
      <c r="T19" s="7"/>
      <c r="U19" s="7"/>
      <c r="V19" s="7"/>
      <c r="W19" s="7"/>
      <c r="X19" s="7"/>
      <c r="Y19" s="7"/>
      <c r="Z19" s="7"/>
      <c r="AA19" s="7"/>
      <c r="AB19" s="7"/>
      <c r="AC19" s="7"/>
      <c r="AD19" s="7"/>
      <c r="AE19" s="7"/>
      <c r="AF19" s="7"/>
      <c r="AG19" s="7"/>
      <c r="AH19" s="48"/>
      <c r="AI19" s="3"/>
      <c r="AJ19" s="44" t="str">
        <f t="shared" si="0"/>
        <v/>
      </c>
      <c r="AK19" s="44" t="str">
        <f>R37</f>
        <v/>
      </c>
      <c r="AL19" s="5"/>
    </row>
    <row r="20" spans="1:38" x14ac:dyDescent="0.25">
      <c r="A20" s="5"/>
      <c r="B20" s="107" t="str">
        <f>IF(Namen!B20="","",Namen!B20)</f>
        <v/>
      </c>
      <c r="C20" s="104"/>
      <c r="D20" s="102"/>
      <c r="E20" s="102"/>
      <c r="F20" s="102"/>
      <c r="G20" s="102"/>
      <c r="H20" s="102"/>
      <c r="I20" s="102"/>
      <c r="J20" s="102"/>
      <c r="K20" s="102"/>
      <c r="L20" s="102"/>
      <c r="M20" s="102"/>
      <c r="N20" s="102"/>
      <c r="O20" s="102"/>
      <c r="P20" s="102"/>
      <c r="Q20" s="102"/>
      <c r="R20" s="102"/>
      <c r="S20" s="9"/>
      <c r="T20" s="102"/>
      <c r="U20" s="102"/>
      <c r="V20" s="102"/>
      <c r="W20" s="102"/>
      <c r="X20" s="102"/>
      <c r="Y20" s="102"/>
      <c r="Z20" s="102"/>
      <c r="AA20" s="102"/>
      <c r="AB20" s="102"/>
      <c r="AC20" s="102"/>
      <c r="AD20" s="102"/>
      <c r="AE20" s="102"/>
      <c r="AF20" s="102"/>
      <c r="AG20" s="102"/>
      <c r="AH20" s="103"/>
      <c r="AI20" s="3"/>
      <c r="AJ20" s="111" t="str">
        <f t="shared" si="0"/>
        <v/>
      </c>
      <c r="AK20" s="111" t="str">
        <f>S37</f>
        <v/>
      </c>
      <c r="AL20" s="5"/>
    </row>
    <row r="21" spans="1:38" x14ac:dyDescent="0.25">
      <c r="A21" s="5"/>
      <c r="B21" s="39" t="str">
        <f>IF(Namen!B21="","",Namen!B21)</f>
        <v/>
      </c>
      <c r="C21" s="38"/>
      <c r="D21" s="7"/>
      <c r="E21" s="7"/>
      <c r="F21" s="7"/>
      <c r="G21" s="7"/>
      <c r="H21" s="7"/>
      <c r="I21" s="7"/>
      <c r="J21" s="7"/>
      <c r="K21" s="7"/>
      <c r="L21" s="7"/>
      <c r="M21" s="7"/>
      <c r="N21" s="7"/>
      <c r="O21" s="7"/>
      <c r="P21" s="7"/>
      <c r="Q21" s="7"/>
      <c r="R21" s="7"/>
      <c r="S21" s="7"/>
      <c r="T21" s="9"/>
      <c r="U21" s="7"/>
      <c r="V21" s="7"/>
      <c r="W21" s="7"/>
      <c r="X21" s="7"/>
      <c r="Y21" s="7"/>
      <c r="Z21" s="7"/>
      <c r="AA21" s="7"/>
      <c r="AB21" s="7"/>
      <c r="AC21" s="7"/>
      <c r="AD21" s="7"/>
      <c r="AE21" s="7"/>
      <c r="AF21" s="7"/>
      <c r="AG21" s="7"/>
      <c r="AH21" s="48"/>
      <c r="AI21" s="3"/>
      <c r="AJ21" s="44" t="str">
        <f t="shared" si="0"/>
        <v/>
      </c>
      <c r="AK21" s="44" t="str">
        <f>T37</f>
        <v/>
      </c>
      <c r="AL21" s="5"/>
    </row>
    <row r="22" spans="1:38" x14ac:dyDescent="0.25">
      <c r="A22" s="5"/>
      <c r="B22" s="107" t="str">
        <f>IF(Namen!B22="","",Namen!B22)</f>
        <v/>
      </c>
      <c r="C22" s="104"/>
      <c r="D22" s="102"/>
      <c r="E22" s="102"/>
      <c r="F22" s="102"/>
      <c r="G22" s="102"/>
      <c r="H22" s="102"/>
      <c r="I22" s="102"/>
      <c r="J22" s="102"/>
      <c r="K22" s="102"/>
      <c r="L22" s="102"/>
      <c r="M22" s="102"/>
      <c r="N22" s="102"/>
      <c r="O22" s="102"/>
      <c r="P22" s="102"/>
      <c r="Q22" s="102"/>
      <c r="R22" s="102"/>
      <c r="S22" s="102"/>
      <c r="T22" s="102"/>
      <c r="U22" s="9"/>
      <c r="V22" s="102"/>
      <c r="W22" s="102"/>
      <c r="X22" s="102"/>
      <c r="Y22" s="102"/>
      <c r="Z22" s="102"/>
      <c r="AA22" s="102"/>
      <c r="AB22" s="102"/>
      <c r="AC22" s="102"/>
      <c r="AD22" s="102"/>
      <c r="AE22" s="102"/>
      <c r="AF22" s="102"/>
      <c r="AG22" s="102"/>
      <c r="AH22" s="103"/>
      <c r="AI22" s="3"/>
      <c r="AJ22" s="111" t="str">
        <f t="shared" si="0"/>
        <v/>
      </c>
      <c r="AK22" s="111" t="str">
        <f>U37</f>
        <v/>
      </c>
      <c r="AL22" s="5"/>
    </row>
    <row r="23" spans="1:38" x14ac:dyDescent="0.25">
      <c r="A23" s="5"/>
      <c r="B23" s="39" t="str">
        <f>IF(Namen!B23="","",Namen!B23)</f>
        <v/>
      </c>
      <c r="C23" s="38"/>
      <c r="D23" s="7"/>
      <c r="E23" s="7"/>
      <c r="F23" s="7"/>
      <c r="G23" s="7"/>
      <c r="H23" s="7"/>
      <c r="I23" s="7"/>
      <c r="J23" s="7"/>
      <c r="K23" s="7"/>
      <c r="L23" s="7"/>
      <c r="M23" s="7"/>
      <c r="N23" s="7"/>
      <c r="O23" s="7"/>
      <c r="P23" s="7"/>
      <c r="Q23" s="7"/>
      <c r="R23" s="7"/>
      <c r="S23" s="7"/>
      <c r="T23" s="7"/>
      <c r="U23" s="7"/>
      <c r="V23" s="9"/>
      <c r="W23" s="7"/>
      <c r="X23" s="7"/>
      <c r="Y23" s="7"/>
      <c r="Z23" s="7"/>
      <c r="AA23" s="7"/>
      <c r="AB23" s="7"/>
      <c r="AC23" s="7"/>
      <c r="AD23" s="7"/>
      <c r="AE23" s="7"/>
      <c r="AF23" s="7"/>
      <c r="AG23" s="7"/>
      <c r="AH23" s="48"/>
      <c r="AI23" s="3"/>
      <c r="AJ23" s="44" t="str">
        <f t="shared" si="0"/>
        <v/>
      </c>
      <c r="AK23" s="44" t="str">
        <f>V37</f>
        <v/>
      </c>
      <c r="AL23" s="5"/>
    </row>
    <row r="24" spans="1:38" x14ac:dyDescent="0.25">
      <c r="A24" s="5"/>
      <c r="B24" s="107" t="str">
        <f>IF(Namen!B24="","",Namen!B24)</f>
        <v/>
      </c>
      <c r="C24" s="104"/>
      <c r="D24" s="102"/>
      <c r="E24" s="102"/>
      <c r="F24" s="102"/>
      <c r="G24" s="102"/>
      <c r="H24" s="102"/>
      <c r="I24" s="102"/>
      <c r="J24" s="102"/>
      <c r="K24" s="102"/>
      <c r="L24" s="102"/>
      <c r="M24" s="102"/>
      <c r="N24" s="102"/>
      <c r="O24" s="102"/>
      <c r="P24" s="102"/>
      <c r="Q24" s="102"/>
      <c r="R24" s="102"/>
      <c r="S24" s="102"/>
      <c r="T24" s="102"/>
      <c r="U24" s="102"/>
      <c r="V24" s="102"/>
      <c r="W24" s="9"/>
      <c r="X24" s="102"/>
      <c r="Y24" s="102"/>
      <c r="Z24" s="102"/>
      <c r="AA24" s="102"/>
      <c r="AB24" s="102"/>
      <c r="AC24" s="102"/>
      <c r="AD24" s="102"/>
      <c r="AE24" s="102"/>
      <c r="AF24" s="102"/>
      <c r="AG24" s="102"/>
      <c r="AH24" s="103"/>
      <c r="AI24" s="3"/>
      <c r="AJ24" s="111" t="str">
        <f t="shared" si="0"/>
        <v/>
      </c>
      <c r="AK24" s="111" t="str">
        <f>W37</f>
        <v/>
      </c>
      <c r="AL24" s="5"/>
    </row>
    <row r="25" spans="1:38" x14ac:dyDescent="0.25">
      <c r="A25" s="5"/>
      <c r="B25" s="39" t="str">
        <f>IF(Namen!B25="","",Namen!B25)</f>
        <v/>
      </c>
      <c r="C25" s="38"/>
      <c r="D25" s="7"/>
      <c r="E25" s="7"/>
      <c r="F25" s="7"/>
      <c r="G25" s="7"/>
      <c r="H25" s="7"/>
      <c r="I25" s="7"/>
      <c r="J25" s="7"/>
      <c r="K25" s="7"/>
      <c r="L25" s="7"/>
      <c r="M25" s="7"/>
      <c r="N25" s="7"/>
      <c r="O25" s="7"/>
      <c r="P25" s="7"/>
      <c r="Q25" s="7"/>
      <c r="R25" s="7"/>
      <c r="S25" s="7"/>
      <c r="T25" s="7"/>
      <c r="U25" s="7"/>
      <c r="V25" s="7"/>
      <c r="W25" s="8"/>
      <c r="X25" s="9"/>
      <c r="Y25" s="7"/>
      <c r="Z25" s="7"/>
      <c r="AA25" s="7"/>
      <c r="AB25" s="7"/>
      <c r="AC25" s="7"/>
      <c r="AD25" s="7"/>
      <c r="AE25" s="7"/>
      <c r="AF25" s="7"/>
      <c r="AG25" s="7"/>
      <c r="AH25" s="48"/>
      <c r="AI25" s="3"/>
      <c r="AJ25" s="44" t="str">
        <f t="shared" si="0"/>
        <v/>
      </c>
      <c r="AK25" s="44" t="str">
        <f>X37</f>
        <v/>
      </c>
      <c r="AL25" s="5"/>
    </row>
    <row r="26" spans="1:38" ht="15" customHeight="1" x14ac:dyDescent="0.25">
      <c r="A26" s="5"/>
      <c r="B26" s="107" t="str">
        <f>IF(Namen!B26="","",Namen!B26)</f>
        <v/>
      </c>
      <c r="C26" s="104"/>
      <c r="D26" s="102"/>
      <c r="E26" s="102"/>
      <c r="F26" s="102"/>
      <c r="G26" s="102"/>
      <c r="H26" s="102"/>
      <c r="I26" s="102"/>
      <c r="J26" s="102"/>
      <c r="K26" s="102"/>
      <c r="L26" s="102"/>
      <c r="M26" s="102"/>
      <c r="N26" s="102"/>
      <c r="O26" s="102"/>
      <c r="P26" s="102"/>
      <c r="Q26" s="102"/>
      <c r="R26" s="102"/>
      <c r="S26" s="102"/>
      <c r="T26" s="102"/>
      <c r="U26" s="102"/>
      <c r="V26" s="102"/>
      <c r="W26" s="102"/>
      <c r="X26" s="102"/>
      <c r="Y26" s="9"/>
      <c r="Z26" s="102"/>
      <c r="AA26" s="102"/>
      <c r="AB26" s="102"/>
      <c r="AC26" s="102"/>
      <c r="AD26" s="102"/>
      <c r="AE26" s="102"/>
      <c r="AF26" s="102"/>
      <c r="AG26" s="102"/>
      <c r="AH26" s="103"/>
      <c r="AI26" s="3"/>
      <c r="AJ26" s="111" t="str">
        <f t="shared" si="0"/>
        <v/>
      </c>
      <c r="AK26" s="111" t="str">
        <f>Y37</f>
        <v/>
      </c>
      <c r="AL26" s="5"/>
    </row>
    <row r="27" spans="1:38" ht="15" customHeight="1" x14ac:dyDescent="0.25">
      <c r="A27" s="5"/>
      <c r="B27" s="39" t="str">
        <f>IF(Namen!B27="","",Namen!B27)</f>
        <v/>
      </c>
      <c r="C27" s="38"/>
      <c r="D27" s="7"/>
      <c r="E27" s="7"/>
      <c r="F27" s="7"/>
      <c r="G27" s="7"/>
      <c r="H27" s="7"/>
      <c r="I27" s="7"/>
      <c r="J27" s="7"/>
      <c r="K27" s="7"/>
      <c r="L27" s="7"/>
      <c r="M27" s="7"/>
      <c r="N27" s="7"/>
      <c r="O27" s="7"/>
      <c r="P27" s="7"/>
      <c r="Q27" s="7"/>
      <c r="R27" s="7"/>
      <c r="S27" s="7"/>
      <c r="T27" s="7"/>
      <c r="U27" s="7"/>
      <c r="V27" s="7"/>
      <c r="W27" s="7"/>
      <c r="X27" s="7"/>
      <c r="Y27" s="7"/>
      <c r="Z27" s="9"/>
      <c r="AA27" s="7"/>
      <c r="AB27" s="7"/>
      <c r="AC27" s="7"/>
      <c r="AD27" s="7"/>
      <c r="AE27" s="7"/>
      <c r="AF27" s="7"/>
      <c r="AG27" s="7"/>
      <c r="AH27" s="48"/>
      <c r="AI27" s="3"/>
      <c r="AJ27" s="44" t="str">
        <f t="shared" si="0"/>
        <v/>
      </c>
      <c r="AK27" s="44" t="str">
        <f>Z37</f>
        <v/>
      </c>
      <c r="AL27" s="5"/>
    </row>
    <row r="28" spans="1:38" ht="15" customHeight="1" x14ac:dyDescent="0.25">
      <c r="A28" s="5"/>
      <c r="B28" s="109" t="str">
        <f>IF(Namen!B28="","",Namen!B28)</f>
        <v/>
      </c>
      <c r="C28" s="105"/>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
      <c r="AB28" s="102"/>
      <c r="AC28" s="102"/>
      <c r="AD28" s="102"/>
      <c r="AE28" s="102"/>
      <c r="AF28" s="102"/>
      <c r="AG28" s="102"/>
      <c r="AH28" s="103"/>
      <c r="AI28" s="3"/>
      <c r="AJ28" s="111" t="str">
        <f t="shared" si="0"/>
        <v/>
      </c>
      <c r="AK28" s="112" t="str">
        <f>AA37</f>
        <v/>
      </c>
      <c r="AL28" s="5"/>
    </row>
    <row r="29" spans="1:38" ht="15" customHeight="1" x14ac:dyDescent="0.25">
      <c r="A29" s="5"/>
      <c r="B29" s="39" t="str">
        <f>IF(Namen!B29="","",Namen!B29)</f>
        <v/>
      </c>
      <c r="C29" s="38"/>
      <c r="D29" s="7"/>
      <c r="E29" s="7"/>
      <c r="F29" s="7"/>
      <c r="G29" s="7"/>
      <c r="H29" s="7"/>
      <c r="I29" s="7"/>
      <c r="J29" s="7"/>
      <c r="K29" s="7"/>
      <c r="L29" s="7"/>
      <c r="M29" s="7"/>
      <c r="N29" s="7"/>
      <c r="O29" s="7"/>
      <c r="P29" s="7"/>
      <c r="Q29" s="7"/>
      <c r="R29" s="7"/>
      <c r="S29" s="7"/>
      <c r="T29" s="7"/>
      <c r="U29" s="7"/>
      <c r="V29" s="7"/>
      <c r="W29" s="7"/>
      <c r="X29" s="7"/>
      <c r="Y29" s="7"/>
      <c r="Z29" s="7"/>
      <c r="AA29" s="7"/>
      <c r="AB29" s="9"/>
      <c r="AC29" s="7"/>
      <c r="AD29" s="7"/>
      <c r="AE29" s="7"/>
      <c r="AF29" s="7"/>
      <c r="AG29" s="7"/>
      <c r="AH29" s="48"/>
      <c r="AI29" s="3"/>
      <c r="AJ29" s="45" t="str">
        <f t="shared" si="0"/>
        <v/>
      </c>
      <c r="AK29" s="45" t="str">
        <f>AB37</f>
        <v/>
      </c>
      <c r="AL29" s="5"/>
    </row>
    <row r="30" spans="1:38" ht="15" customHeight="1" x14ac:dyDescent="0.25">
      <c r="A30" s="5"/>
      <c r="B30" s="107" t="str">
        <f>IF(Namen!B30="","",Namen!B30)</f>
        <v/>
      </c>
      <c r="C30" s="104"/>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9"/>
      <c r="AD30" s="102"/>
      <c r="AE30" s="102"/>
      <c r="AF30" s="102"/>
      <c r="AG30" s="102"/>
      <c r="AH30" s="103"/>
      <c r="AI30" s="3"/>
      <c r="AJ30" s="113" t="str">
        <f t="shared" si="0"/>
        <v/>
      </c>
      <c r="AK30" s="113" t="str">
        <f>AC37</f>
        <v/>
      </c>
      <c r="AL30" s="5"/>
    </row>
    <row r="31" spans="1:38" ht="15" customHeight="1" x14ac:dyDescent="0.25">
      <c r="A31" s="5"/>
      <c r="B31" s="39" t="str">
        <f>IF(Namen!B31="","",Namen!B31)</f>
        <v/>
      </c>
      <c r="C31" s="38"/>
      <c r="D31" s="7"/>
      <c r="E31" s="7"/>
      <c r="F31" s="7"/>
      <c r="G31" s="7"/>
      <c r="H31" s="7"/>
      <c r="I31" s="7"/>
      <c r="J31" s="7"/>
      <c r="K31" s="7"/>
      <c r="L31" s="7"/>
      <c r="M31" s="7"/>
      <c r="N31" s="7"/>
      <c r="O31" s="7"/>
      <c r="P31" s="7"/>
      <c r="Q31" s="7"/>
      <c r="R31" s="7"/>
      <c r="S31" s="7"/>
      <c r="T31" s="7"/>
      <c r="U31" s="7"/>
      <c r="V31" s="7"/>
      <c r="W31" s="7"/>
      <c r="X31" s="7"/>
      <c r="Y31" s="7"/>
      <c r="Z31" s="7"/>
      <c r="AA31" s="7"/>
      <c r="AB31" s="7"/>
      <c r="AC31" s="7"/>
      <c r="AD31" s="9"/>
      <c r="AE31" s="7"/>
      <c r="AF31" s="7"/>
      <c r="AG31" s="7"/>
      <c r="AH31" s="48"/>
      <c r="AI31" s="3"/>
      <c r="AJ31" s="45" t="str">
        <f t="shared" si="0"/>
        <v/>
      </c>
      <c r="AK31" s="45" t="str">
        <f>AD37</f>
        <v/>
      </c>
      <c r="AL31" s="5"/>
    </row>
    <row r="32" spans="1:38" ht="15" customHeight="1" x14ac:dyDescent="0.25">
      <c r="A32" s="5"/>
      <c r="B32" s="107" t="str">
        <f>IF(Namen!B32="","",Namen!B32)</f>
        <v/>
      </c>
      <c r="C32" s="104"/>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9"/>
      <c r="AF32" s="102"/>
      <c r="AG32" s="102"/>
      <c r="AH32" s="103"/>
      <c r="AI32" s="3"/>
      <c r="AJ32" s="113" t="str">
        <f t="shared" si="0"/>
        <v/>
      </c>
      <c r="AK32" s="113" t="str">
        <f>AE37</f>
        <v/>
      </c>
      <c r="AL32" s="5"/>
    </row>
    <row r="33" spans="1:38" x14ac:dyDescent="0.25">
      <c r="A33" s="5"/>
      <c r="B33" s="39" t="str">
        <f>IF(Namen!B33="","",Namen!B33)</f>
        <v/>
      </c>
      <c r="C33" s="38"/>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9"/>
      <c r="AG33" s="7"/>
      <c r="AH33" s="48"/>
      <c r="AI33" s="3"/>
      <c r="AJ33" s="45" t="str">
        <f t="shared" si="0"/>
        <v/>
      </c>
      <c r="AK33" s="45" t="str">
        <f>AF37</f>
        <v/>
      </c>
      <c r="AL33" s="5"/>
    </row>
    <row r="34" spans="1:38" x14ac:dyDescent="0.25">
      <c r="A34" s="5"/>
      <c r="B34" s="107" t="str">
        <f>IF(Namen!B34="","",Namen!B34)</f>
        <v/>
      </c>
      <c r="C34" s="104"/>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9"/>
      <c r="AH34" s="103"/>
      <c r="AI34" s="3"/>
      <c r="AJ34" s="113" t="str">
        <f t="shared" si="0"/>
        <v/>
      </c>
      <c r="AK34" s="113" t="str">
        <f>AG37</f>
        <v/>
      </c>
      <c r="AL34" s="5"/>
    </row>
    <row r="35" spans="1:38" ht="15.75" thickBot="1" x14ac:dyDescent="0.3">
      <c r="A35" s="5"/>
      <c r="B35" s="40" t="str">
        <f>IF(Namen!B35="","",Namen!B35)</f>
        <v/>
      </c>
      <c r="C35" s="49"/>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1"/>
      <c r="AI35" s="4"/>
      <c r="AJ35" s="46" t="str">
        <f t="shared" si="0"/>
        <v/>
      </c>
      <c r="AK35" s="46" t="str">
        <f>AH37</f>
        <v/>
      </c>
      <c r="AL35" s="5"/>
    </row>
    <row r="36" spans="1:38" ht="6.75" customHeight="1" x14ac:dyDescent="0.25">
      <c r="A36" s="5"/>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4"/>
      <c r="AI36" s="4"/>
      <c r="AJ36" s="3"/>
      <c r="AK36" s="3"/>
      <c r="AL36" s="5"/>
    </row>
    <row r="37" spans="1:38" x14ac:dyDescent="0.25">
      <c r="A37" s="5"/>
      <c r="B37" s="5" t="s">
        <v>10</v>
      </c>
      <c r="C37" s="114" t="str">
        <f>IF((32-COUNTBLANK(C4:C35))&gt;0,(32-COUNTBLANK(C4:C35)),"")</f>
        <v/>
      </c>
      <c r="D37" s="114" t="str">
        <f t="shared" ref="D37:AH37" si="1">IF((32-COUNTBLANK(D4:D35))&gt;0,(32-COUNTBLANK(D4:D35)),"")</f>
        <v/>
      </c>
      <c r="E37" s="114" t="str">
        <f t="shared" si="1"/>
        <v/>
      </c>
      <c r="F37" s="114" t="str">
        <f t="shared" si="1"/>
        <v/>
      </c>
      <c r="G37" s="114" t="str">
        <f t="shared" si="1"/>
        <v/>
      </c>
      <c r="H37" s="114" t="str">
        <f t="shared" si="1"/>
        <v/>
      </c>
      <c r="I37" s="114" t="str">
        <f t="shared" si="1"/>
        <v/>
      </c>
      <c r="J37" s="114" t="str">
        <f t="shared" si="1"/>
        <v/>
      </c>
      <c r="K37" s="114" t="str">
        <f t="shared" si="1"/>
        <v/>
      </c>
      <c r="L37" s="114" t="str">
        <f t="shared" si="1"/>
        <v/>
      </c>
      <c r="M37" s="114" t="str">
        <f t="shared" si="1"/>
        <v/>
      </c>
      <c r="N37" s="114" t="str">
        <f t="shared" si="1"/>
        <v/>
      </c>
      <c r="O37" s="114" t="str">
        <f t="shared" si="1"/>
        <v/>
      </c>
      <c r="P37" s="114" t="str">
        <f t="shared" si="1"/>
        <v/>
      </c>
      <c r="Q37" s="114" t="str">
        <f t="shared" si="1"/>
        <v/>
      </c>
      <c r="R37" s="114" t="str">
        <f t="shared" si="1"/>
        <v/>
      </c>
      <c r="S37" s="114" t="str">
        <f t="shared" si="1"/>
        <v/>
      </c>
      <c r="T37" s="114" t="str">
        <f t="shared" si="1"/>
        <v/>
      </c>
      <c r="U37" s="114" t="str">
        <f t="shared" si="1"/>
        <v/>
      </c>
      <c r="V37" s="114" t="str">
        <f t="shared" si="1"/>
        <v/>
      </c>
      <c r="W37" s="114" t="str">
        <f t="shared" si="1"/>
        <v/>
      </c>
      <c r="X37" s="114" t="str">
        <f t="shared" si="1"/>
        <v/>
      </c>
      <c r="Y37" s="114" t="str">
        <f t="shared" si="1"/>
        <v/>
      </c>
      <c r="Z37" s="114" t="str">
        <f t="shared" si="1"/>
        <v/>
      </c>
      <c r="AA37" s="114" t="str">
        <f t="shared" si="1"/>
        <v/>
      </c>
      <c r="AB37" s="114" t="str">
        <f t="shared" si="1"/>
        <v/>
      </c>
      <c r="AC37" s="114" t="str">
        <f t="shared" si="1"/>
        <v/>
      </c>
      <c r="AD37" s="114" t="str">
        <f t="shared" si="1"/>
        <v/>
      </c>
      <c r="AE37" s="114" t="str">
        <f t="shared" si="1"/>
        <v/>
      </c>
      <c r="AF37" s="114" t="str">
        <f t="shared" si="1"/>
        <v/>
      </c>
      <c r="AG37" s="114" t="str">
        <f t="shared" si="1"/>
        <v/>
      </c>
      <c r="AH37" s="114" t="str">
        <f t="shared" si="1"/>
        <v/>
      </c>
      <c r="AI37" s="5"/>
      <c r="AJ37" s="5"/>
      <c r="AK37" s="5"/>
      <c r="AL37" s="5"/>
    </row>
    <row r="38" spans="1:38"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22" t="s">
        <v>17</v>
      </c>
    </row>
  </sheetData>
  <sheetProtection selectLockedCells="1"/>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greaterThan" id="{7A866317-0734-4FAC-A8F2-3C009204C10D}">
            <xm:f>Namen!$C$39</xm:f>
            <x14:dxf>
              <font>
                <b/>
                <i val="0"/>
                <u val="double"/>
                <color rgb="FFC00000"/>
              </font>
              <fill>
                <patternFill>
                  <bgColor theme="5" tint="0.59996337778862885"/>
                </patternFill>
              </fill>
            </x14:dxf>
          </x14:cfRule>
          <xm:sqref>C37:AH37</xm:sqref>
        </x14:conditionalFormatting>
        <x14:conditionalFormatting xmlns:xm="http://schemas.microsoft.com/office/excel/2006/main">
          <x14:cfRule type="cellIs" priority="2" operator="greaterThan" id="{C739CFF1-CE5D-444B-A806-30CA0711C893}">
            <xm:f>Namen!$C$39</xm:f>
            <x14:dxf>
              <font>
                <b/>
                <i val="0"/>
                <u val="double"/>
                <color rgb="FF9C0006"/>
              </font>
              <fill>
                <patternFill patternType="solid">
                  <bgColor theme="5" tint="0.59996337778862885"/>
                </patternFill>
              </fill>
            </x14:dxf>
          </x14:cfRule>
          <xm:sqref>AJ4:AK35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7"/>
  <sheetViews>
    <sheetView workbookViewId="0">
      <selection activeCell="O5" sqref="O5"/>
    </sheetView>
  </sheetViews>
  <sheetFormatPr defaultColWidth="0" defaultRowHeight="15" zeroHeight="1" x14ac:dyDescent="0.25"/>
  <cols>
    <col min="1" max="1" width="3.28515625" customWidth="1"/>
    <col min="2" max="2" width="21.140625" customWidth="1"/>
    <col min="3" max="34" width="4" customWidth="1"/>
    <col min="35" max="38" width="9.140625" customWidth="1"/>
    <col min="39" max="16384" width="9.140625" hidden="1"/>
  </cols>
  <sheetData>
    <row r="1" spans="1:38" ht="15.75" thickBot="1" x14ac:dyDescent="0.3">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8" hidden="1" x14ac:dyDescent="0.25">
      <c r="A2" s="5"/>
      <c r="B2" s="5"/>
      <c r="C2" s="11"/>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5"/>
    </row>
    <row r="3" spans="1:38" ht="64.5" customHeight="1" thickBot="1" x14ac:dyDescent="0.3">
      <c r="A3" s="5"/>
      <c r="B3" s="37" t="s">
        <v>15</v>
      </c>
      <c r="C3" s="27" t="str">
        <f>IF(Namen!B4="","",Namen!B4)</f>
        <v/>
      </c>
      <c r="D3" s="28" t="str">
        <f>IF(Namen!B5="","",Namen!B5)</f>
        <v/>
      </c>
      <c r="E3" s="28" t="str">
        <f>IF(Namen!B6="","",Namen!B6)</f>
        <v/>
      </c>
      <c r="F3" s="28" t="str">
        <f>IF(Namen!B7="","",Namen!B7)</f>
        <v/>
      </c>
      <c r="G3" s="28" t="str">
        <f>IF(Namen!B8="","",Namen!B8)</f>
        <v/>
      </c>
      <c r="H3" s="28" t="str">
        <f>IF(Namen!B9="","",Namen!B9)</f>
        <v/>
      </c>
      <c r="I3" s="28" t="str">
        <f>IF(Namen!B10="","",Namen!B10)</f>
        <v/>
      </c>
      <c r="J3" s="28" t="str">
        <f>IF(Namen!B11="","",Namen!B11)</f>
        <v/>
      </c>
      <c r="K3" s="28" t="str">
        <f>IF(Namen!B12="","",Namen!B12)</f>
        <v/>
      </c>
      <c r="L3" s="28" t="str">
        <f>IF(Namen!B13="","",Namen!B13)</f>
        <v/>
      </c>
      <c r="M3" s="28" t="str">
        <f>IF(Namen!B14="","",Namen!B14)</f>
        <v/>
      </c>
      <c r="N3" s="28" t="str">
        <f>IF(Namen!B15="","",Namen!B15)</f>
        <v/>
      </c>
      <c r="O3" s="28" t="str">
        <f>IF(Namen!B16="","",Namen!B16)</f>
        <v/>
      </c>
      <c r="P3" s="28" t="str">
        <f>IF(Namen!B17="","",Namen!B17)</f>
        <v/>
      </c>
      <c r="Q3" s="28" t="str">
        <f>IF(Namen!B18="","",Namen!B18)</f>
        <v/>
      </c>
      <c r="R3" s="28" t="str">
        <f>IF(Namen!B19="","",Namen!B19)</f>
        <v/>
      </c>
      <c r="S3" s="28" t="str">
        <f>IF(Namen!B20="","",Namen!B20)</f>
        <v/>
      </c>
      <c r="T3" s="28" t="str">
        <f>IF(Namen!B21="","",Namen!B21)</f>
        <v/>
      </c>
      <c r="U3" s="28" t="str">
        <f>IF(Namen!B22="","",Namen!B22)</f>
        <v/>
      </c>
      <c r="V3" s="28" t="str">
        <f>IF(Namen!B23="","",Namen!B23)</f>
        <v/>
      </c>
      <c r="W3" s="28" t="str">
        <f>IF(Namen!B24="","",Namen!B24)</f>
        <v/>
      </c>
      <c r="X3" s="28" t="str">
        <f>IF(Namen!B25="","",Namen!B25)</f>
        <v/>
      </c>
      <c r="Y3" s="28" t="str">
        <f>IF(Namen!B26="","",Namen!B26)</f>
        <v/>
      </c>
      <c r="Z3" s="28" t="str">
        <f>IF(Namen!B27="","",Namen!B27)</f>
        <v/>
      </c>
      <c r="AA3" s="28" t="str">
        <f>IF(Namen!B28="","",Namen!B28)</f>
        <v/>
      </c>
      <c r="AB3" s="28" t="str">
        <f>IF(Namen!B29="","",Namen!B29)</f>
        <v/>
      </c>
      <c r="AC3" s="28" t="str">
        <f>IF(Namen!B30="","",Namen!B30)</f>
        <v/>
      </c>
      <c r="AD3" s="28" t="str">
        <f>IF(Namen!B31="","",Namen!B31)</f>
        <v/>
      </c>
      <c r="AE3" s="28" t="str">
        <f>IF(Namen!B32="","",Namen!B32)</f>
        <v/>
      </c>
      <c r="AF3" s="28" t="str">
        <f>IF(Namen!B33="","",Namen!B33)</f>
        <v/>
      </c>
      <c r="AG3" s="28" t="str">
        <f>IF(Namen!B34="","",Namen!B34)</f>
        <v/>
      </c>
      <c r="AH3" s="29" t="str">
        <f>IF(Namen!B35="","",Namen!B35)</f>
        <v/>
      </c>
      <c r="AI3" s="34" t="s">
        <v>11</v>
      </c>
      <c r="AJ3" s="35" t="s">
        <v>12</v>
      </c>
      <c r="AK3" s="36" t="s">
        <v>13</v>
      </c>
      <c r="AL3" s="5"/>
    </row>
    <row r="4" spans="1:38" x14ac:dyDescent="0.25">
      <c r="A4" s="5"/>
      <c r="B4" s="107" t="str">
        <f>IF(Namen!B4="","",Namen!B4)</f>
        <v/>
      </c>
      <c r="C4" s="56" t="str">
        <f>IF(Koopgegevens!C4="","",Namen!$E4-Koopgegevens!C4)</f>
        <v/>
      </c>
      <c r="D4" s="115" t="str">
        <f>IF(Koopgegevens!D4="","",Namen!$E4-Koopgegevens!D4)</f>
        <v/>
      </c>
      <c r="E4" s="115" t="str">
        <f>IF(Koopgegevens!E4="","",Namen!$E4-Koopgegevens!E4)</f>
        <v/>
      </c>
      <c r="F4" s="115" t="str">
        <f>IF(Koopgegevens!F4="","",Namen!$E4-Koopgegevens!F4)</f>
        <v/>
      </c>
      <c r="G4" s="115" t="str">
        <f>IF(Koopgegevens!G4="","",Namen!$E4-Koopgegevens!G4)</f>
        <v/>
      </c>
      <c r="H4" s="115" t="str">
        <f>IF(Koopgegevens!H4="","",Namen!$E4-Koopgegevens!H4)</f>
        <v/>
      </c>
      <c r="I4" s="115" t="str">
        <f>IF(Koopgegevens!I4="","",Namen!$E4-Koopgegevens!I4)</f>
        <v/>
      </c>
      <c r="J4" s="115" t="str">
        <f>IF(Koopgegevens!J4="","",Namen!$E4-Koopgegevens!J4)</f>
        <v/>
      </c>
      <c r="K4" s="115" t="str">
        <f>IF(Koopgegevens!K4="","",Namen!$E4-Koopgegevens!K4)</f>
        <v/>
      </c>
      <c r="L4" s="115" t="str">
        <f>IF(Koopgegevens!L4="","",Namen!$E4-Koopgegevens!L4)</f>
        <v/>
      </c>
      <c r="M4" s="115" t="str">
        <f>IF(Koopgegevens!M4="","",Namen!$E4-Koopgegevens!M4)</f>
        <v/>
      </c>
      <c r="N4" s="115" t="str">
        <f>IF(Koopgegevens!N4="","",Namen!$E4-Koopgegevens!N4)</f>
        <v/>
      </c>
      <c r="O4" s="115" t="str">
        <f>IF(Koopgegevens!O4="","",Namen!$E4-Koopgegevens!O4)</f>
        <v/>
      </c>
      <c r="P4" s="115" t="str">
        <f>IF(Koopgegevens!P4="","",Namen!$E4-Koopgegevens!P4)</f>
        <v/>
      </c>
      <c r="Q4" s="115" t="str">
        <f>IF(Koopgegevens!Q4="","",Namen!$E4-Koopgegevens!Q4)</f>
        <v/>
      </c>
      <c r="R4" s="115" t="str">
        <f>IF(Koopgegevens!R4="","",Namen!$E4-Koopgegevens!R4)</f>
        <v/>
      </c>
      <c r="S4" s="115" t="str">
        <f>IF(Koopgegevens!S4="","",Namen!$E4-Koopgegevens!S4)</f>
        <v/>
      </c>
      <c r="T4" s="115" t="str">
        <f>IF(Koopgegevens!T4="","",Namen!$E4-Koopgegevens!T4)</f>
        <v/>
      </c>
      <c r="U4" s="115" t="str">
        <f>IF(Koopgegevens!U4="","",Namen!$E4-Koopgegevens!U4)</f>
        <v/>
      </c>
      <c r="V4" s="115" t="str">
        <f>IF(Koopgegevens!V4="","",Namen!$E4-Koopgegevens!V4)</f>
        <v/>
      </c>
      <c r="W4" s="115" t="str">
        <f>IF(Koopgegevens!W4="","",Namen!$E4-Koopgegevens!W4)</f>
        <v/>
      </c>
      <c r="X4" s="115" t="str">
        <f>IF(Koopgegevens!X4="","",Namen!$E4-Koopgegevens!X4)</f>
        <v/>
      </c>
      <c r="Y4" s="115" t="str">
        <f>IF(Koopgegevens!Y4="","",Namen!$E4-Koopgegevens!Y4)</f>
        <v/>
      </c>
      <c r="Z4" s="115" t="str">
        <f>IF(Koopgegevens!Z4="","",Namen!$E4-Koopgegevens!Z4)</f>
        <v/>
      </c>
      <c r="AA4" s="115" t="str">
        <f>IF(Koopgegevens!AA4="","",Namen!$E4-Koopgegevens!AA4)</f>
        <v/>
      </c>
      <c r="AB4" s="115" t="str">
        <f>IF(Koopgegevens!AB4="","",Namen!$E4-Koopgegevens!AB4)</f>
        <v/>
      </c>
      <c r="AC4" s="115" t="str">
        <f>IF(Koopgegevens!AC4="","",Namen!$E4-Koopgegevens!AC4)</f>
        <v/>
      </c>
      <c r="AD4" s="115" t="str">
        <f>IF(Koopgegevens!AD4="","",Namen!$E4-Koopgegevens!AD4)</f>
        <v/>
      </c>
      <c r="AE4" s="115" t="str">
        <f>IF(Koopgegevens!AE4="","",Namen!$E4-Koopgegevens!AE4)</f>
        <v/>
      </c>
      <c r="AF4" s="115" t="str">
        <f>IF(Koopgegevens!AF4="","",Namen!$E4-Koopgegevens!AF4)</f>
        <v/>
      </c>
      <c r="AG4" s="115" t="str">
        <f>IF(Koopgegevens!AG4="","",Namen!$E4-Koopgegevens!AG4)</f>
        <v/>
      </c>
      <c r="AH4" s="116" t="str">
        <f>IF(Koopgegevens!AH4="","",Namen!$E4-Koopgegevens!AH4)</f>
        <v/>
      </c>
      <c r="AI4" s="117" t="str">
        <f>IF((32-COUNTBLANK(Koopgegevens!C4:AH4))&gt;0,SUM(Koopgegevens!C4:AH4)-Namen!D4*(32-COUNTBLANK(Koopgegevens!C4:AH4)),"")</f>
        <v/>
      </c>
      <c r="AJ4" s="108" t="str">
        <f>C36</f>
        <v/>
      </c>
      <c r="AK4" s="118" t="str">
        <f>IF(AI4="",IF(AJ4="","",AJ4),IF(AJ4="",AI4,AI4+AJ4))</f>
        <v/>
      </c>
      <c r="AL4" s="5"/>
    </row>
    <row r="5" spans="1:38" x14ac:dyDescent="0.25">
      <c r="A5" s="5"/>
      <c r="B5" s="25" t="str">
        <f>IF(Namen!B5="","",Namen!B5)</f>
        <v/>
      </c>
      <c r="C5" s="24" t="str">
        <f>IF(Koopgegevens!C5="","",Namen!$E5-Koopgegevens!C5)</f>
        <v/>
      </c>
      <c r="D5" s="55" t="str">
        <f>IF(Koopgegevens!D5="","",Namen!$E5-Koopgegevens!D5)</f>
        <v/>
      </c>
      <c r="E5" s="13" t="str">
        <f>IF(Koopgegevens!E5="","",Namen!$E5-Koopgegevens!E5)</f>
        <v/>
      </c>
      <c r="F5" s="13" t="str">
        <f>IF(Koopgegevens!F5="","",Namen!$E5-Koopgegevens!F5)</f>
        <v/>
      </c>
      <c r="G5" s="13" t="str">
        <f>IF(Koopgegevens!G5="","",Namen!$E5-Koopgegevens!G5)</f>
        <v/>
      </c>
      <c r="H5" s="13" t="str">
        <f>IF(Koopgegevens!H5="","",Namen!$E5-Koopgegevens!H5)</f>
        <v/>
      </c>
      <c r="I5" s="13" t="str">
        <f>IF(Koopgegevens!I5="","",Namen!$E5-Koopgegevens!I5)</f>
        <v/>
      </c>
      <c r="J5" s="13" t="str">
        <f>IF(Koopgegevens!J5="","",Namen!$E5-Koopgegevens!J5)</f>
        <v/>
      </c>
      <c r="K5" s="13" t="str">
        <f>IF(Koopgegevens!K5="","",Namen!$E5-Koopgegevens!K5)</f>
        <v/>
      </c>
      <c r="L5" s="13" t="str">
        <f>IF(Koopgegevens!L5="","",Namen!$E5-Koopgegevens!L5)</f>
        <v/>
      </c>
      <c r="M5" s="13" t="str">
        <f>IF(Koopgegevens!M5="","",Namen!$E5-Koopgegevens!M5)</f>
        <v/>
      </c>
      <c r="N5" s="13" t="str">
        <f>IF(Koopgegevens!N5="","",Namen!$E5-Koopgegevens!N5)</f>
        <v/>
      </c>
      <c r="O5" s="13" t="str">
        <f>IF(Koopgegevens!O5="","",Namen!$E5-Koopgegevens!O5)</f>
        <v/>
      </c>
      <c r="P5" s="13" t="str">
        <f>IF(Koopgegevens!P5="","",Namen!$E5-Koopgegevens!P5)</f>
        <v/>
      </c>
      <c r="Q5" s="13" t="str">
        <f>IF(Koopgegevens!Q5="","",Namen!$E5-Koopgegevens!Q5)</f>
        <v/>
      </c>
      <c r="R5" s="13" t="str">
        <f>IF(Koopgegevens!R5="","",Namen!$E5-Koopgegevens!R5)</f>
        <v/>
      </c>
      <c r="S5" s="13" t="str">
        <f>IF(Koopgegevens!S5="","",Namen!$E5-Koopgegevens!S5)</f>
        <v/>
      </c>
      <c r="T5" s="13" t="str">
        <f>IF(Koopgegevens!T5="","",Namen!$E5-Koopgegevens!T5)</f>
        <v/>
      </c>
      <c r="U5" s="13" t="str">
        <f>IF(Koopgegevens!U5="","",Namen!$E5-Koopgegevens!U5)</f>
        <v/>
      </c>
      <c r="V5" s="13" t="str">
        <f>IF(Koopgegevens!V5="","",Namen!$E5-Koopgegevens!V5)</f>
        <v/>
      </c>
      <c r="W5" s="13" t="str">
        <f>IF(Koopgegevens!W5="","",Namen!$E5-Koopgegevens!W5)</f>
        <v/>
      </c>
      <c r="X5" s="13" t="str">
        <f>IF(Koopgegevens!X5="","",Namen!$E5-Koopgegevens!X5)</f>
        <v/>
      </c>
      <c r="Y5" s="13" t="str">
        <f>IF(Koopgegevens!Y5="","",Namen!$E5-Koopgegevens!Y5)</f>
        <v/>
      </c>
      <c r="Z5" s="13" t="str">
        <f>IF(Koopgegevens!Z5="","",Namen!$E5-Koopgegevens!Z5)</f>
        <v/>
      </c>
      <c r="AA5" s="13" t="str">
        <f>IF(Koopgegevens!AA5="","",Namen!$E5-Koopgegevens!AA5)</f>
        <v/>
      </c>
      <c r="AB5" s="13" t="str">
        <f>IF(Koopgegevens!AB5="","",Namen!$E5-Koopgegevens!AB5)</f>
        <v/>
      </c>
      <c r="AC5" s="13" t="str">
        <f>IF(Koopgegevens!AC5="","",Namen!$E5-Koopgegevens!AC5)</f>
        <v/>
      </c>
      <c r="AD5" s="13" t="str">
        <f>IF(Koopgegevens!AD5="","",Namen!$E5-Koopgegevens!AD5)</f>
        <v/>
      </c>
      <c r="AE5" s="13" t="str">
        <f>IF(Koopgegevens!AE5="","",Namen!$E5-Koopgegevens!AE5)</f>
        <v/>
      </c>
      <c r="AF5" s="13" t="str">
        <f>IF(Koopgegevens!AF5="","",Namen!$E5-Koopgegevens!AF5)</f>
        <v/>
      </c>
      <c r="AG5" s="13" t="str">
        <f>IF(Koopgegevens!AG5="","",Namen!$E5-Koopgegevens!AG5)</f>
        <v/>
      </c>
      <c r="AH5" s="23" t="str">
        <f>IF(Koopgegevens!AH5="","",Namen!$E5-Koopgegevens!AH5)</f>
        <v/>
      </c>
      <c r="AI5" s="30" t="str">
        <f>IF((32-COUNTBLANK(Koopgegevens!C5:AH5))&gt;0,SUM(Koopgegevens!C5:AH5)-Namen!D5*(32-COUNTBLANK(Koopgegevens!C5:AH5)),"")</f>
        <v/>
      </c>
      <c r="AJ5" s="25" t="str">
        <f>D36</f>
        <v/>
      </c>
      <c r="AK5" s="32" t="str">
        <f>IF(AI5="",IF(AJ5="","",AJ5),IF(AJ5="",AI5,AI5+AJ5))</f>
        <v/>
      </c>
      <c r="AL5" s="5"/>
    </row>
    <row r="6" spans="1:38" x14ac:dyDescent="0.25">
      <c r="A6" s="5"/>
      <c r="B6" s="107" t="str">
        <f>IF(Namen!B6="","",Namen!B6)</f>
        <v/>
      </c>
      <c r="C6" s="123" t="str">
        <f>IF(Koopgegevens!C6="","",Namen!$E6-Koopgegevens!C6)</f>
        <v/>
      </c>
      <c r="D6" s="119" t="str">
        <f>IF(Koopgegevens!D6="","",Namen!$E6-Koopgegevens!D6)</f>
        <v/>
      </c>
      <c r="E6" s="55" t="str">
        <f>IF(Koopgegevens!E6="","",Namen!$E6-Koopgegevens!E6)</f>
        <v/>
      </c>
      <c r="F6" s="119" t="str">
        <f>IF(Koopgegevens!F6="","",Namen!$E6-Koopgegevens!F6)</f>
        <v/>
      </c>
      <c r="G6" s="119" t="str">
        <f>IF(Koopgegevens!G6="","",Namen!$E6-Koopgegevens!G6)</f>
        <v/>
      </c>
      <c r="H6" s="119" t="str">
        <f>IF(Koopgegevens!H6="","",Namen!$E6-Koopgegevens!H6)</f>
        <v/>
      </c>
      <c r="I6" s="119" t="str">
        <f>IF(Koopgegevens!I6="","",Namen!$E6-Koopgegevens!I6)</f>
        <v/>
      </c>
      <c r="J6" s="119" t="str">
        <f>IF(Koopgegevens!J6="","",Namen!$E6-Koopgegevens!J6)</f>
        <v/>
      </c>
      <c r="K6" s="119" t="str">
        <f>IF(Koopgegevens!K6="","",Namen!$E6-Koopgegevens!K6)</f>
        <v/>
      </c>
      <c r="L6" s="119" t="str">
        <f>IF(Koopgegevens!L6="","",Namen!$E6-Koopgegevens!L6)</f>
        <v/>
      </c>
      <c r="M6" s="119" t="str">
        <f>IF(Koopgegevens!M6="","",Namen!$E6-Koopgegevens!M6)</f>
        <v/>
      </c>
      <c r="N6" s="119" t="str">
        <f>IF(Koopgegevens!N6="","",Namen!$E6-Koopgegevens!N6)</f>
        <v/>
      </c>
      <c r="O6" s="119" t="str">
        <f>IF(Koopgegevens!O6="","",Namen!$E6-Koopgegevens!O6)</f>
        <v/>
      </c>
      <c r="P6" s="119" t="str">
        <f>IF(Koopgegevens!P6="","",Namen!$E6-Koopgegevens!P6)</f>
        <v/>
      </c>
      <c r="Q6" s="119" t="str">
        <f>IF(Koopgegevens!Q6="","",Namen!$E6-Koopgegevens!Q6)</f>
        <v/>
      </c>
      <c r="R6" s="119" t="str">
        <f>IF(Koopgegevens!R6="","",Namen!$E6-Koopgegevens!R6)</f>
        <v/>
      </c>
      <c r="S6" s="119" t="str">
        <f>IF(Koopgegevens!S6="","",Namen!$E6-Koopgegevens!S6)</f>
        <v/>
      </c>
      <c r="T6" s="119" t="str">
        <f>IF(Koopgegevens!T6="","",Namen!$E6-Koopgegevens!T6)</f>
        <v/>
      </c>
      <c r="U6" s="119" t="str">
        <f>IF(Koopgegevens!U6="","",Namen!$E6-Koopgegevens!U6)</f>
        <v/>
      </c>
      <c r="V6" s="119" t="str">
        <f>IF(Koopgegevens!V6="","",Namen!$E6-Koopgegevens!V6)</f>
        <v/>
      </c>
      <c r="W6" s="119" t="str">
        <f>IF(Koopgegevens!W6="","",Namen!$E6-Koopgegevens!W6)</f>
        <v/>
      </c>
      <c r="X6" s="119" t="str">
        <f>IF(Koopgegevens!X6="","",Namen!$E6-Koopgegevens!X6)</f>
        <v/>
      </c>
      <c r="Y6" s="119" t="str">
        <f>IF(Koopgegevens!Y6="","",Namen!$E6-Koopgegevens!Y6)</f>
        <v/>
      </c>
      <c r="Z6" s="119" t="str">
        <f>IF(Koopgegevens!Z6="","",Namen!$E6-Koopgegevens!Z6)</f>
        <v/>
      </c>
      <c r="AA6" s="119" t="str">
        <f>IF(Koopgegevens!AA6="","",Namen!$E6-Koopgegevens!AA6)</f>
        <v/>
      </c>
      <c r="AB6" s="119" t="str">
        <f>IF(Koopgegevens!AB6="","",Namen!$E6-Koopgegevens!AB6)</f>
        <v/>
      </c>
      <c r="AC6" s="119" t="str">
        <f>IF(Koopgegevens!AC6="","",Namen!$E6-Koopgegevens!AC6)</f>
        <v/>
      </c>
      <c r="AD6" s="119" t="str">
        <f>IF(Koopgegevens!AD6="","",Namen!$E6-Koopgegevens!AD6)</f>
        <v/>
      </c>
      <c r="AE6" s="119" t="str">
        <f>IF(Koopgegevens!AE6="","",Namen!$E6-Koopgegevens!AE6)</f>
        <v/>
      </c>
      <c r="AF6" s="119" t="str">
        <f>IF(Koopgegevens!AF6="","",Namen!$E6-Koopgegevens!AF6)</f>
        <v/>
      </c>
      <c r="AG6" s="119" t="str">
        <f>IF(Koopgegevens!AG6="","",Namen!$E6-Koopgegevens!AG6)</f>
        <v/>
      </c>
      <c r="AH6" s="120" t="str">
        <f>IF(Koopgegevens!AH6="","",Namen!$E6-Koopgegevens!AH6)</f>
        <v/>
      </c>
      <c r="AI6" s="121" t="str">
        <f>IF((32-COUNTBLANK(Koopgegevens!C6:AH6))&gt;0,SUM(Koopgegevens!C6:AH6)-Namen!D6*(32-COUNTBLANK(Koopgegevens!C6:AH6)),"")</f>
        <v/>
      </c>
      <c r="AJ6" s="107" t="str">
        <f>E36</f>
        <v/>
      </c>
      <c r="AK6" s="122" t="str">
        <f t="shared" ref="AK6:AK35" si="0">IF(AI6="",IF(AJ6="","",AJ6),IF(AJ6="",AI6,AI6+AJ6))</f>
        <v/>
      </c>
      <c r="AL6" s="5"/>
    </row>
    <row r="7" spans="1:38" x14ac:dyDescent="0.25">
      <c r="A7" s="5"/>
      <c r="B7" s="25" t="str">
        <f>IF(Namen!B7="","",Namen!B7)</f>
        <v/>
      </c>
      <c r="C7" s="24" t="str">
        <f>IF(Koopgegevens!C7="","",Namen!$E7-Koopgegevens!C7)</f>
        <v/>
      </c>
      <c r="D7" s="13" t="str">
        <f>IF(Koopgegevens!D7="","",Namen!$E7-Koopgegevens!D7)</f>
        <v/>
      </c>
      <c r="E7" s="13" t="str">
        <f>IF(Koopgegevens!E7="","",Namen!$E7-Koopgegevens!E7)</f>
        <v/>
      </c>
      <c r="F7" s="55" t="str">
        <f>IF(Koopgegevens!F7="","",Namen!$E7-Koopgegevens!F7)</f>
        <v/>
      </c>
      <c r="G7" s="13" t="str">
        <f>IF(Koopgegevens!G7="","",Namen!$E7-Koopgegevens!G7)</f>
        <v/>
      </c>
      <c r="H7" s="13" t="str">
        <f>IF(Koopgegevens!H7="","",Namen!$E7-Koopgegevens!H7)</f>
        <v/>
      </c>
      <c r="I7" s="13" t="str">
        <f>IF(Koopgegevens!I7="","",Namen!$E7-Koopgegevens!I7)</f>
        <v/>
      </c>
      <c r="J7" s="13" t="str">
        <f>IF(Koopgegevens!J7="","",Namen!$E7-Koopgegevens!J7)</f>
        <v/>
      </c>
      <c r="K7" s="13" t="str">
        <f>IF(Koopgegevens!K7="","",Namen!$E7-Koopgegevens!K7)</f>
        <v/>
      </c>
      <c r="L7" s="13" t="str">
        <f>IF(Koopgegevens!L7="","",Namen!$E7-Koopgegevens!L7)</f>
        <v/>
      </c>
      <c r="M7" s="13" t="str">
        <f>IF(Koopgegevens!M7="","",Namen!$E7-Koopgegevens!M7)</f>
        <v/>
      </c>
      <c r="N7" s="13" t="str">
        <f>IF(Koopgegevens!N7="","",Namen!$E7-Koopgegevens!N7)</f>
        <v/>
      </c>
      <c r="O7" s="13" t="str">
        <f>IF(Koopgegevens!O7="","",Namen!$E7-Koopgegevens!O7)</f>
        <v/>
      </c>
      <c r="P7" s="13" t="str">
        <f>IF(Koopgegevens!P7="","",Namen!$E7-Koopgegevens!P7)</f>
        <v/>
      </c>
      <c r="Q7" s="13" t="str">
        <f>IF(Koopgegevens!Q7="","",Namen!$E7-Koopgegevens!Q7)</f>
        <v/>
      </c>
      <c r="R7" s="13" t="str">
        <f>IF(Koopgegevens!R7="","",Namen!$E7-Koopgegevens!R7)</f>
        <v/>
      </c>
      <c r="S7" s="13" t="str">
        <f>IF(Koopgegevens!S7="","",Namen!$E7-Koopgegevens!S7)</f>
        <v/>
      </c>
      <c r="T7" s="13" t="str">
        <f>IF(Koopgegevens!T7="","",Namen!$E7-Koopgegevens!T7)</f>
        <v/>
      </c>
      <c r="U7" s="13" t="str">
        <f>IF(Koopgegevens!U7="","",Namen!$E7-Koopgegevens!U7)</f>
        <v/>
      </c>
      <c r="V7" s="13" t="str">
        <f>IF(Koopgegevens!V7="","",Namen!$E7-Koopgegevens!V7)</f>
        <v/>
      </c>
      <c r="W7" s="13" t="str">
        <f>IF(Koopgegevens!W7="","",Namen!$E7-Koopgegevens!W7)</f>
        <v/>
      </c>
      <c r="X7" s="13" t="str">
        <f>IF(Koopgegevens!X7="","",Namen!$E7-Koopgegevens!X7)</f>
        <v/>
      </c>
      <c r="Y7" s="13" t="str">
        <f>IF(Koopgegevens!Y7="","",Namen!$E7-Koopgegevens!Y7)</f>
        <v/>
      </c>
      <c r="Z7" s="13" t="str">
        <f>IF(Koopgegevens!Z7="","",Namen!$E7-Koopgegevens!Z7)</f>
        <v/>
      </c>
      <c r="AA7" s="13" t="str">
        <f>IF(Koopgegevens!AA7="","",Namen!$E7-Koopgegevens!AA7)</f>
        <v/>
      </c>
      <c r="AB7" s="13" t="str">
        <f>IF(Koopgegevens!AB7="","",Namen!$E7-Koopgegevens!AB7)</f>
        <v/>
      </c>
      <c r="AC7" s="13" t="str">
        <f>IF(Koopgegevens!AC7="","",Namen!$E7-Koopgegevens!AC7)</f>
        <v/>
      </c>
      <c r="AD7" s="13" t="str">
        <f>IF(Koopgegevens!AD7="","",Namen!$E7-Koopgegevens!AD7)</f>
        <v/>
      </c>
      <c r="AE7" s="13" t="str">
        <f>IF(Koopgegevens!AE7="","",Namen!$E7-Koopgegevens!AE7)</f>
        <v/>
      </c>
      <c r="AF7" s="13" t="str">
        <f>IF(Koopgegevens!AF7="","",Namen!$E7-Koopgegevens!AF7)</f>
        <v/>
      </c>
      <c r="AG7" s="13" t="str">
        <f>IF(Koopgegevens!AG7="","",Namen!$E7-Koopgegevens!AG7)</f>
        <v/>
      </c>
      <c r="AH7" s="23" t="str">
        <f>IF(Koopgegevens!AH7="","",Namen!$E7-Koopgegevens!AH7)</f>
        <v/>
      </c>
      <c r="AI7" s="30" t="str">
        <f>IF((32-COUNTBLANK(Koopgegevens!C7:AH7))&gt;0,SUM(Koopgegevens!C7:AH7)-Namen!D7*(32-COUNTBLANK(Koopgegevens!C7:AH7)),"")</f>
        <v/>
      </c>
      <c r="AJ7" s="25" t="str">
        <f>F36</f>
        <v/>
      </c>
      <c r="AK7" s="32" t="str">
        <f t="shared" si="0"/>
        <v/>
      </c>
      <c r="AL7" s="5"/>
    </row>
    <row r="8" spans="1:38" x14ac:dyDescent="0.25">
      <c r="A8" s="5"/>
      <c r="B8" s="107" t="str">
        <f>IF(Namen!B8="","",Namen!B8)</f>
        <v/>
      </c>
      <c r="C8" s="123" t="str">
        <f>IF(Koopgegevens!C8="","",Namen!$E8-Koopgegevens!C8)</f>
        <v/>
      </c>
      <c r="D8" s="119" t="str">
        <f>IF(Koopgegevens!D8="","",Namen!$E8-Koopgegevens!D8)</f>
        <v/>
      </c>
      <c r="E8" s="119" t="str">
        <f>IF(Koopgegevens!E8="","",Namen!$E8-Koopgegevens!E8)</f>
        <v/>
      </c>
      <c r="F8" s="119" t="str">
        <f>IF(Koopgegevens!F8="","",Namen!$E8-Koopgegevens!F8)</f>
        <v/>
      </c>
      <c r="G8" s="55" t="str">
        <f>IF(Koopgegevens!G8="","",Namen!$E8-Koopgegevens!G8)</f>
        <v/>
      </c>
      <c r="H8" s="119" t="str">
        <f>IF(Koopgegevens!H8="","",Namen!$E8-Koopgegevens!H8)</f>
        <v/>
      </c>
      <c r="I8" s="119" t="str">
        <f>IF(Koopgegevens!I8="","",Namen!$E8-Koopgegevens!I8)</f>
        <v/>
      </c>
      <c r="J8" s="119" t="str">
        <f>IF(Koopgegevens!J8="","",Namen!$E8-Koopgegevens!J8)</f>
        <v/>
      </c>
      <c r="K8" s="119" t="str">
        <f>IF(Koopgegevens!K8="","",Namen!$E8-Koopgegevens!K8)</f>
        <v/>
      </c>
      <c r="L8" s="119" t="str">
        <f>IF(Koopgegevens!L8="","",Namen!$E8-Koopgegevens!L8)</f>
        <v/>
      </c>
      <c r="M8" s="119" t="str">
        <f>IF(Koopgegevens!M8="","",Namen!$E8-Koopgegevens!M8)</f>
        <v/>
      </c>
      <c r="N8" s="119" t="str">
        <f>IF(Koopgegevens!N8="","",Namen!$E8-Koopgegevens!N8)</f>
        <v/>
      </c>
      <c r="O8" s="119" t="str">
        <f>IF(Koopgegevens!O8="","",Namen!$E8-Koopgegevens!O8)</f>
        <v/>
      </c>
      <c r="P8" s="119" t="str">
        <f>IF(Koopgegevens!P8="","",Namen!$E8-Koopgegevens!P8)</f>
        <v/>
      </c>
      <c r="Q8" s="119" t="str">
        <f>IF(Koopgegevens!Q8="","",Namen!$E8-Koopgegevens!Q8)</f>
        <v/>
      </c>
      <c r="R8" s="119" t="str">
        <f>IF(Koopgegevens!R8="","",Namen!$E8-Koopgegevens!R8)</f>
        <v/>
      </c>
      <c r="S8" s="119" t="str">
        <f>IF(Koopgegevens!S8="","",Namen!$E8-Koopgegevens!S8)</f>
        <v/>
      </c>
      <c r="T8" s="119" t="str">
        <f>IF(Koopgegevens!T8="","",Namen!$E8-Koopgegevens!T8)</f>
        <v/>
      </c>
      <c r="U8" s="119" t="str">
        <f>IF(Koopgegevens!U8="","",Namen!$E8-Koopgegevens!U8)</f>
        <v/>
      </c>
      <c r="V8" s="119" t="str">
        <f>IF(Koopgegevens!V8="","",Namen!$E8-Koopgegevens!V8)</f>
        <v/>
      </c>
      <c r="W8" s="119" t="str">
        <f>IF(Koopgegevens!W8="","",Namen!$E8-Koopgegevens!W8)</f>
        <v/>
      </c>
      <c r="X8" s="119" t="str">
        <f>IF(Koopgegevens!X8="","",Namen!$E8-Koopgegevens!X8)</f>
        <v/>
      </c>
      <c r="Y8" s="119" t="str">
        <f>IF(Koopgegevens!Y8="","",Namen!$E8-Koopgegevens!Y8)</f>
        <v/>
      </c>
      <c r="Z8" s="119" t="str">
        <f>IF(Koopgegevens!Z8="","",Namen!$E8-Koopgegevens!Z8)</f>
        <v/>
      </c>
      <c r="AA8" s="119" t="str">
        <f>IF(Koopgegevens!AA8="","",Namen!$E8-Koopgegevens!AA8)</f>
        <v/>
      </c>
      <c r="AB8" s="119" t="str">
        <f>IF(Koopgegevens!AB8="","",Namen!$E8-Koopgegevens!AB8)</f>
        <v/>
      </c>
      <c r="AC8" s="119" t="str">
        <f>IF(Koopgegevens!AC8="","",Namen!$E8-Koopgegevens!AC8)</f>
        <v/>
      </c>
      <c r="AD8" s="119" t="str">
        <f>IF(Koopgegevens!AD8="","",Namen!$E8-Koopgegevens!AD8)</f>
        <v/>
      </c>
      <c r="AE8" s="119" t="str">
        <f>IF(Koopgegevens!AE8="","",Namen!$E8-Koopgegevens!AE8)</f>
        <v/>
      </c>
      <c r="AF8" s="119" t="str">
        <f>IF(Koopgegevens!AF8="","",Namen!$E8-Koopgegevens!AF8)</f>
        <v/>
      </c>
      <c r="AG8" s="119" t="str">
        <f>IF(Koopgegevens!AG8="","",Namen!$E8-Koopgegevens!AG8)</f>
        <v/>
      </c>
      <c r="AH8" s="120" t="str">
        <f>IF(Koopgegevens!AH8="","",Namen!$E8-Koopgegevens!AH8)</f>
        <v/>
      </c>
      <c r="AI8" s="121" t="str">
        <f>IF((32-COUNTBLANK(Koopgegevens!C8:AH8))&gt;0,SUM(Koopgegevens!C8:AH8)-Namen!D8*(32-COUNTBLANK(Koopgegevens!C8:AH8)),"")</f>
        <v/>
      </c>
      <c r="AJ8" s="107" t="str">
        <f>G36</f>
        <v/>
      </c>
      <c r="AK8" s="122" t="str">
        <f t="shared" si="0"/>
        <v/>
      </c>
      <c r="AL8" s="5"/>
    </row>
    <row r="9" spans="1:38" x14ac:dyDescent="0.25">
      <c r="A9" s="5"/>
      <c r="B9" s="25" t="str">
        <f>IF(Namen!B9="","",Namen!B9)</f>
        <v/>
      </c>
      <c r="C9" s="24" t="str">
        <f>IF(Koopgegevens!C9="","",Namen!$E9-Koopgegevens!C9)</f>
        <v/>
      </c>
      <c r="D9" s="13" t="str">
        <f>IF(Koopgegevens!D9="","",Namen!$E9-Koopgegevens!D9)</f>
        <v/>
      </c>
      <c r="E9" s="13" t="str">
        <f>IF(Koopgegevens!E9="","",Namen!$E9-Koopgegevens!E9)</f>
        <v/>
      </c>
      <c r="F9" s="13" t="str">
        <f>IF(Koopgegevens!F9="","",Namen!$E9-Koopgegevens!F9)</f>
        <v/>
      </c>
      <c r="G9" s="13" t="str">
        <f>IF(Koopgegevens!G9="","",Namen!$E9-Koopgegevens!G9)</f>
        <v/>
      </c>
      <c r="H9" s="55" t="str">
        <f>IF(Koopgegevens!H9="","",Namen!$E9-Koopgegevens!H9)</f>
        <v/>
      </c>
      <c r="I9" s="13" t="str">
        <f>IF(Koopgegevens!I9="","",Namen!$E9-Koopgegevens!I9)</f>
        <v/>
      </c>
      <c r="J9" s="13" t="str">
        <f>IF(Koopgegevens!J9="","",Namen!$E9-Koopgegevens!J9)</f>
        <v/>
      </c>
      <c r="K9" s="13" t="str">
        <f>IF(Koopgegevens!K9="","",Namen!$E9-Koopgegevens!K9)</f>
        <v/>
      </c>
      <c r="L9" s="13" t="str">
        <f>IF(Koopgegevens!L9="","",Namen!$E9-Koopgegevens!L9)</f>
        <v/>
      </c>
      <c r="M9" s="13" t="str">
        <f>IF(Koopgegevens!M9="","",Namen!$E9-Koopgegevens!M9)</f>
        <v/>
      </c>
      <c r="N9" s="13" t="str">
        <f>IF(Koopgegevens!N9="","",Namen!$E9-Koopgegevens!N9)</f>
        <v/>
      </c>
      <c r="O9" s="13" t="str">
        <f>IF(Koopgegevens!O9="","",Namen!$E9-Koopgegevens!O9)</f>
        <v/>
      </c>
      <c r="P9" s="13" t="str">
        <f>IF(Koopgegevens!P9="","",Namen!$E9-Koopgegevens!P9)</f>
        <v/>
      </c>
      <c r="Q9" s="13" t="str">
        <f>IF(Koopgegevens!Q9="","",Namen!$E9-Koopgegevens!Q9)</f>
        <v/>
      </c>
      <c r="R9" s="13" t="str">
        <f>IF(Koopgegevens!R9="","",Namen!$E9-Koopgegevens!R9)</f>
        <v/>
      </c>
      <c r="S9" s="13" t="str">
        <f>IF(Koopgegevens!S9="","",Namen!$E9-Koopgegevens!S9)</f>
        <v/>
      </c>
      <c r="T9" s="13" t="str">
        <f>IF(Koopgegevens!T9="","",Namen!$E9-Koopgegevens!T9)</f>
        <v/>
      </c>
      <c r="U9" s="13" t="str">
        <f>IF(Koopgegevens!U9="","",Namen!$E9-Koopgegevens!U9)</f>
        <v/>
      </c>
      <c r="V9" s="13" t="str">
        <f>IF(Koopgegevens!V9="","",Namen!$E9-Koopgegevens!V9)</f>
        <v/>
      </c>
      <c r="W9" s="13" t="str">
        <f>IF(Koopgegevens!W9="","",Namen!$E9-Koopgegevens!W9)</f>
        <v/>
      </c>
      <c r="X9" s="13" t="str">
        <f>IF(Koopgegevens!X9="","",Namen!$E9-Koopgegevens!X9)</f>
        <v/>
      </c>
      <c r="Y9" s="13" t="str">
        <f>IF(Koopgegevens!Y9="","",Namen!$E9-Koopgegevens!Y9)</f>
        <v/>
      </c>
      <c r="Z9" s="13" t="str">
        <f>IF(Koopgegevens!Z9="","",Namen!$E9-Koopgegevens!Z9)</f>
        <v/>
      </c>
      <c r="AA9" s="13" t="str">
        <f>IF(Koopgegevens!AA9="","",Namen!$E9-Koopgegevens!AA9)</f>
        <v/>
      </c>
      <c r="AB9" s="13" t="str">
        <f>IF(Koopgegevens!AB9="","",Namen!$E9-Koopgegevens!AB9)</f>
        <v/>
      </c>
      <c r="AC9" s="13" t="str">
        <f>IF(Koopgegevens!AC9="","",Namen!$E9-Koopgegevens!AC9)</f>
        <v/>
      </c>
      <c r="AD9" s="13" t="str">
        <f>IF(Koopgegevens!AD9="","",Namen!$E9-Koopgegevens!AD9)</f>
        <v/>
      </c>
      <c r="AE9" s="13" t="str">
        <f>IF(Koopgegevens!AE9="","",Namen!$E9-Koopgegevens!AE9)</f>
        <v/>
      </c>
      <c r="AF9" s="13" t="str">
        <f>IF(Koopgegevens!AF9="","",Namen!$E9-Koopgegevens!AF9)</f>
        <v/>
      </c>
      <c r="AG9" s="13" t="str">
        <f>IF(Koopgegevens!AG9="","",Namen!$E9-Koopgegevens!AG9)</f>
        <v/>
      </c>
      <c r="AH9" s="23" t="str">
        <f>IF(Koopgegevens!AH9="","",Namen!$E9-Koopgegevens!AH9)</f>
        <v/>
      </c>
      <c r="AI9" s="30" t="str">
        <f>IF((32-COUNTBLANK(Koopgegevens!C9:AH9))&gt;0,SUM(Koopgegevens!C9:AH9)-Namen!D9*(32-COUNTBLANK(Koopgegevens!C9:AH9)),"")</f>
        <v/>
      </c>
      <c r="AJ9" s="25" t="str">
        <f>H36</f>
        <v/>
      </c>
      <c r="AK9" s="32" t="str">
        <f t="shared" si="0"/>
        <v/>
      </c>
      <c r="AL9" s="5"/>
    </row>
    <row r="10" spans="1:38" x14ac:dyDescent="0.25">
      <c r="A10" s="5"/>
      <c r="B10" s="107" t="str">
        <f>IF(Namen!B10="","",Namen!B10)</f>
        <v/>
      </c>
      <c r="C10" s="123" t="str">
        <f>IF(Koopgegevens!C10="","",Namen!$E10-Koopgegevens!C10)</f>
        <v/>
      </c>
      <c r="D10" s="119" t="str">
        <f>IF(Koopgegevens!D10="","",Namen!$E10-Koopgegevens!D10)</f>
        <v/>
      </c>
      <c r="E10" s="119" t="str">
        <f>IF(Koopgegevens!E10="","",Namen!$E10-Koopgegevens!E10)</f>
        <v/>
      </c>
      <c r="F10" s="119" t="str">
        <f>IF(Koopgegevens!F10="","",Namen!$E10-Koopgegevens!F10)</f>
        <v/>
      </c>
      <c r="G10" s="119" t="str">
        <f>IF(Koopgegevens!G10="","",Namen!$E10-Koopgegevens!G10)</f>
        <v/>
      </c>
      <c r="H10" s="119" t="str">
        <f>IF(Koopgegevens!H10="","",Namen!$E10-Koopgegevens!H10)</f>
        <v/>
      </c>
      <c r="I10" s="55" t="str">
        <f>IF(Koopgegevens!I10="","",Namen!$E10-Koopgegevens!I10)</f>
        <v/>
      </c>
      <c r="J10" s="119" t="str">
        <f>IF(Koopgegevens!J10="","",Namen!$E10-Koopgegevens!J10)</f>
        <v/>
      </c>
      <c r="K10" s="119" t="str">
        <f>IF(Koopgegevens!K10="","",Namen!$E10-Koopgegevens!K10)</f>
        <v/>
      </c>
      <c r="L10" s="119" t="str">
        <f>IF(Koopgegevens!L10="","",Namen!$E10-Koopgegevens!L10)</f>
        <v/>
      </c>
      <c r="M10" s="119" t="str">
        <f>IF(Koopgegevens!M10="","",Namen!$E10-Koopgegevens!M10)</f>
        <v/>
      </c>
      <c r="N10" s="119" t="str">
        <f>IF(Koopgegevens!N10="","",Namen!$E10-Koopgegevens!N10)</f>
        <v/>
      </c>
      <c r="O10" s="119" t="str">
        <f>IF(Koopgegevens!O10="","",Namen!$E10-Koopgegevens!O10)</f>
        <v/>
      </c>
      <c r="P10" s="119" t="str">
        <f>IF(Koopgegevens!P10="","",Namen!$E10-Koopgegevens!P10)</f>
        <v/>
      </c>
      <c r="Q10" s="119" t="str">
        <f>IF(Koopgegevens!Q10="","",Namen!$E10-Koopgegevens!Q10)</f>
        <v/>
      </c>
      <c r="R10" s="119" t="str">
        <f>IF(Koopgegevens!R10="","",Namen!$E10-Koopgegevens!R10)</f>
        <v/>
      </c>
      <c r="S10" s="119" t="str">
        <f>IF(Koopgegevens!S10="","",Namen!$E10-Koopgegevens!S10)</f>
        <v/>
      </c>
      <c r="T10" s="119" t="str">
        <f>IF(Koopgegevens!T10="","",Namen!$E10-Koopgegevens!T10)</f>
        <v/>
      </c>
      <c r="U10" s="119" t="str">
        <f>IF(Koopgegevens!U10="","",Namen!$E10-Koopgegevens!U10)</f>
        <v/>
      </c>
      <c r="V10" s="119" t="str">
        <f>IF(Koopgegevens!V10="","",Namen!$E10-Koopgegevens!V10)</f>
        <v/>
      </c>
      <c r="W10" s="119" t="str">
        <f>IF(Koopgegevens!W10="","",Namen!$E10-Koopgegevens!W10)</f>
        <v/>
      </c>
      <c r="X10" s="119" t="str">
        <f>IF(Koopgegevens!X10="","",Namen!$E10-Koopgegevens!X10)</f>
        <v/>
      </c>
      <c r="Y10" s="119" t="str">
        <f>IF(Koopgegevens!Y10="","",Namen!$E10-Koopgegevens!Y10)</f>
        <v/>
      </c>
      <c r="Z10" s="119" t="str">
        <f>IF(Koopgegevens!Z10="","",Namen!$E10-Koopgegevens!Z10)</f>
        <v/>
      </c>
      <c r="AA10" s="119" t="str">
        <f>IF(Koopgegevens!AA10="","",Namen!$E10-Koopgegevens!AA10)</f>
        <v/>
      </c>
      <c r="AB10" s="119" t="str">
        <f>IF(Koopgegevens!AB10="","",Namen!$E10-Koopgegevens!AB10)</f>
        <v/>
      </c>
      <c r="AC10" s="119" t="str">
        <f>IF(Koopgegevens!AC10="","",Namen!$E10-Koopgegevens!AC10)</f>
        <v/>
      </c>
      <c r="AD10" s="119" t="str">
        <f>IF(Koopgegevens!AD10="","",Namen!$E10-Koopgegevens!AD10)</f>
        <v/>
      </c>
      <c r="AE10" s="119" t="str">
        <f>IF(Koopgegevens!AE10="","",Namen!$E10-Koopgegevens!AE10)</f>
        <v/>
      </c>
      <c r="AF10" s="119" t="str">
        <f>IF(Koopgegevens!AF10="","",Namen!$E10-Koopgegevens!AF10)</f>
        <v/>
      </c>
      <c r="AG10" s="119" t="str">
        <f>IF(Koopgegevens!AG10="","",Namen!$E10-Koopgegevens!AG10)</f>
        <v/>
      </c>
      <c r="AH10" s="120" t="str">
        <f>IF(Koopgegevens!AH10="","",Namen!$E10-Koopgegevens!AH10)</f>
        <v/>
      </c>
      <c r="AI10" s="121" t="str">
        <f>IF((32-COUNTBLANK(Koopgegevens!C10:AH10))&gt;0,SUM(Koopgegevens!C10:AH10)-Namen!D10*(32-COUNTBLANK(Koopgegevens!C10:AH10)),"")</f>
        <v/>
      </c>
      <c r="AJ10" s="107" t="str">
        <f>I36</f>
        <v/>
      </c>
      <c r="AK10" s="122" t="str">
        <f t="shared" si="0"/>
        <v/>
      </c>
      <c r="AL10" s="5"/>
    </row>
    <row r="11" spans="1:38" x14ac:dyDescent="0.25">
      <c r="A11" s="5"/>
      <c r="B11" s="25" t="str">
        <f>IF(Namen!B11="","",Namen!B11)</f>
        <v/>
      </c>
      <c r="C11" s="24" t="str">
        <f>IF(Koopgegevens!C11="","",Namen!$E11-Koopgegevens!C11)</f>
        <v/>
      </c>
      <c r="D11" s="13" t="str">
        <f>IF(Koopgegevens!D11="","",Namen!$E11-Koopgegevens!D11)</f>
        <v/>
      </c>
      <c r="E11" s="13" t="str">
        <f>IF(Koopgegevens!E11="","",Namen!$E11-Koopgegevens!E11)</f>
        <v/>
      </c>
      <c r="F11" s="13" t="str">
        <f>IF(Koopgegevens!F11="","",Namen!$E11-Koopgegevens!F11)</f>
        <v/>
      </c>
      <c r="G11" s="13" t="str">
        <f>IF(Koopgegevens!G11="","",Namen!$E11-Koopgegevens!G11)</f>
        <v/>
      </c>
      <c r="H11" s="13" t="str">
        <f>IF(Koopgegevens!H11="","",Namen!$E11-Koopgegevens!H11)</f>
        <v/>
      </c>
      <c r="I11" s="13" t="str">
        <f>IF(Koopgegevens!I11="","",Namen!$E11-Koopgegevens!I11)</f>
        <v/>
      </c>
      <c r="J11" s="55" t="str">
        <f>IF(Koopgegevens!J11="","",Namen!$E11-Koopgegevens!J11)</f>
        <v/>
      </c>
      <c r="K11" s="13" t="str">
        <f>IF(Koopgegevens!K11="","",Namen!$E11-Koopgegevens!K11)</f>
        <v/>
      </c>
      <c r="L11" s="13" t="str">
        <f>IF(Koopgegevens!L11="","",Namen!$E11-Koopgegevens!L11)</f>
        <v/>
      </c>
      <c r="M11" s="13" t="str">
        <f>IF(Koopgegevens!M11="","",Namen!$E11-Koopgegevens!M11)</f>
        <v/>
      </c>
      <c r="N11" s="13" t="str">
        <f>IF(Koopgegevens!N11="","",Namen!$E11-Koopgegevens!N11)</f>
        <v/>
      </c>
      <c r="O11" s="13" t="str">
        <f>IF(Koopgegevens!O11="","",Namen!$E11-Koopgegevens!O11)</f>
        <v/>
      </c>
      <c r="P11" s="13" t="str">
        <f>IF(Koopgegevens!P11="","",Namen!$E11-Koopgegevens!P11)</f>
        <v/>
      </c>
      <c r="Q11" s="13" t="str">
        <f>IF(Koopgegevens!Q11="","",Namen!$E11-Koopgegevens!Q11)</f>
        <v/>
      </c>
      <c r="R11" s="13" t="str">
        <f>IF(Koopgegevens!R11="","",Namen!$E11-Koopgegevens!R11)</f>
        <v/>
      </c>
      <c r="S11" s="13" t="str">
        <f>IF(Koopgegevens!S11="","",Namen!$E11-Koopgegevens!S11)</f>
        <v/>
      </c>
      <c r="T11" s="13" t="str">
        <f>IF(Koopgegevens!T11="","",Namen!$E11-Koopgegevens!T11)</f>
        <v/>
      </c>
      <c r="U11" s="13" t="str">
        <f>IF(Koopgegevens!U11="","",Namen!$E11-Koopgegevens!U11)</f>
        <v/>
      </c>
      <c r="V11" s="13" t="str">
        <f>IF(Koopgegevens!V11="","",Namen!$E11-Koopgegevens!V11)</f>
        <v/>
      </c>
      <c r="W11" s="13" t="str">
        <f>IF(Koopgegevens!W11="","",Namen!$E11-Koopgegevens!W11)</f>
        <v/>
      </c>
      <c r="X11" s="13" t="str">
        <f>IF(Koopgegevens!X11="","",Namen!$E11-Koopgegevens!X11)</f>
        <v/>
      </c>
      <c r="Y11" s="13" t="str">
        <f>IF(Koopgegevens!Y11="","",Namen!$E11-Koopgegevens!Y11)</f>
        <v/>
      </c>
      <c r="Z11" s="13" t="str">
        <f>IF(Koopgegevens!Z11="","",Namen!$E11-Koopgegevens!Z11)</f>
        <v/>
      </c>
      <c r="AA11" s="13" t="str">
        <f>IF(Koopgegevens!AA11="","",Namen!$E11-Koopgegevens!AA11)</f>
        <v/>
      </c>
      <c r="AB11" s="13" t="str">
        <f>IF(Koopgegevens!AB11="","",Namen!$E11-Koopgegevens!AB11)</f>
        <v/>
      </c>
      <c r="AC11" s="13" t="str">
        <f>IF(Koopgegevens!AC11="","",Namen!$E11-Koopgegevens!AC11)</f>
        <v/>
      </c>
      <c r="AD11" s="13" t="str">
        <f>IF(Koopgegevens!AD11="","",Namen!$E11-Koopgegevens!AD11)</f>
        <v/>
      </c>
      <c r="AE11" s="13" t="str">
        <f>IF(Koopgegevens!AE11="","",Namen!$E11-Koopgegevens!AE11)</f>
        <v/>
      </c>
      <c r="AF11" s="13" t="str">
        <f>IF(Koopgegevens!AF11="","",Namen!$E11-Koopgegevens!AF11)</f>
        <v/>
      </c>
      <c r="AG11" s="13" t="str">
        <f>IF(Koopgegevens!AG11="","",Namen!$E11-Koopgegevens!AG11)</f>
        <v/>
      </c>
      <c r="AH11" s="23" t="str">
        <f>IF(Koopgegevens!AH11="","",Namen!$E11-Koopgegevens!AH11)</f>
        <v/>
      </c>
      <c r="AI11" s="30" t="str">
        <f>IF((32-COUNTBLANK(Koopgegevens!C11:AH11))&gt;0,SUM(Koopgegevens!C11:AH11)-Namen!D11*(32-COUNTBLANK(Koopgegevens!C11:AH11)),"")</f>
        <v/>
      </c>
      <c r="AJ11" s="25" t="str">
        <f>J36</f>
        <v/>
      </c>
      <c r="AK11" s="32" t="str">
        <f t="shared" si="0"/>
        <v/>
      </c>
      <c r="AL11" s="5"/>
    </row>
    <row r="12" spans="1:38" x14ac:dyDescent="0.25">
      <c r="A12" s="5"/>
      <c r="B12" s="107" t="str">
        <f>IF(Namen!B12="","",Namen!B12)</f>
        <v/>
      </c>
      <c r="C12" s="123" t="str">
        <f>IF(Koopgegevens!C12="","",Namen!$E12-Koopgegevens!C12)</f>
        <v/>
      </c>
      <c r="D12" s="119" t="str">
        <f>IF(Koopgegevens!D12="","",Namen!$E12-Koopgegevens!D12)</f>
        <v/>
      </c>
      <c r="E12" s="119" t="str">
        <f>IF(Koopgegevens!E12="","",Namen!$E12-Koopgegevens!E12)</f>
        <v/>
      </c>
      <c r="F12" s="119" t="str">
        <f>IF(Koopgegevens!F12="","",Namen!$E12-Koopgegevens!F12)</f>
        <v/>
      </c>
      <c r="G12" s="119" t="str">
        <f>IF(Koopgegevens!G12="","",Namen!$E12-Koopgegevens!G12)</f>
        <v/>
      </c>
      <c r="H12" s="119" t="str">
        <f>IF(Koopgegevens!H12="","",Namen!$E12-Koopgegevens!H12)</f>
        <v/>
      </c>
      <c r="I12" s="119" t="str">
        <f>IF(Koopgegevens!I12="","",Namen!$E12-Koopgegevens!I12)</f>
        <v/>
      </c>
      <c r="J12" s="119" t="str">
        <f>IF(Koopgegevens!J12="","",Namen!$E12-Koopgegevens!J12)</f>
        <v/>
      </c>
      <c r="K12" s="55" t="str">
        <f>IF(Koopgegevens!K12="","",Namen!$E12-Koopgegevens!K12)</f>
        <v/>
      </c>
      <c r="L12" s="119" t="str">
        <f>IF(Koopgegevens!L12="","",Namen!$E12-Koopgegevens!L12)</f>
        <v/>
      </c>
      <c r="M12" s="119" t="str">
        <f>IF(Koopgegevens!M12="","",Namen!$E12-Koopgegevens!M12)</f>
        <v/>
      </c>
      <c r="N12" s="119" t="str">
        <f>IF(Koopgegevens!N12="","",Namen!$E12-Koopgegevens!N12)</f>
        <v/>
      </c>
      <c r="O12" s="119" t="str">
        <f>IF(Koopgegevens!O12="","",Namen!$E12-Koopgegevens!O12)</f>
        <v/>
      </c>
      <c r="P12" s="119" t="str">
        <f>IF(Koopgegevens!P12="","",Namen!$E12-Koopgegevens!P12)</f>
        <v/>
      </c>
      <c r="Q12" s="119" t="str">
        <f>IF(Koopgegevens!Q12="","",Namen!$E12-Koopgegevens!Q12)</f>
        <v/>
      </c>
      <c r="R12" s="119" t="str">
        <f>IF(Koopgegevens!R12="","",Namen!$E12-Koopgegevens!R12)</f>
        <v/>
      </c>
      <c r="S12" s="119" t="str">
        <f>IF(Koopgegevens!S12="","",Namen!$E12-Koopgegevens!S12)</f>
        <v/>
      </c>
      <c r="T12" s="119" t="str">
        <f>IF(Koopgegevens!T12="","",Namen!$E12-Koopgegevens!T12)</f>
        <v/>
      </c>
      <c r="U12" s="119" t="str">
        <f>IF(Koopgegevens!U12="","",Namen!$E12-Koopgegevens!U12)</f>
        <v/>
      </c>
      <c r="V12" s="119" t="str">
        <f>IF(Koopgegevens!V12="","",Namen!$E12-Koopgegevens!V12)</f>
        <v/>
      </c>
      <c r="W12" s="119" t="str">
        <f>IF(Koopgegevens!W12="","",Namen!$E12-Koopgegevens!W12)</f>
        <v/>
      </c>
      <c r="X12" s="119" t="str">
        <f>IF(Koopgegevens!X12="","",Namen!$E12-Koopgegevens!X12)</f>
        <v/>
      </c>
      <c r="Y12" s="119" t="str">
        <f>IF(Koopgegevens!Y12="","",Namen!$E12-Koopgegevens!Y12)</f>
        <v/>
      </c>
      <c r="Z12" s="119" t="str">
        <f>IF(Koopgegevens!Z12="","",Namen!$E12-Koopgegevens!Z12)</f>
        <v/>
      </c>
      <c r="AA12" s="119" t="str">
        <f>IF(Koopgegevens!AA12="","",Namen!$E12-Koopgegevens!AA12)</f>
        <v/>
      </c>
      <c r="AB12" s="119" t="str">
        <f>IF(Koopgegevens!AB12="","",Namen!$E12-Koopgegevens!AB12)</f>
        <v/>
      </c>
      <c r="AC12" s="119" t="str">
        <f>IF(Koopgegevens!AC12="","",Namen!$E12-Koopgegevens!AC12)</f>
        <v/>
      </c>
      <c r="AD12" s="119" t="str">
        <f>IF(Koopgegevens!AD12="","",Namen!$E12-Koopgegevens!AD12)</f>
        <v/>
      </c>
      <c r="AE12" s="119" t="str">
        <f>IF(Koopgegevens!AE12="","",Namen!$E12-Koopgegevens!AE12)</f>
        <v/>
      </c>
      <c r="AF12" s="119" t="str">
        <f>IF(Koopgegevens!AF12="","",Namen!$E12-Koopgegevens!AF12)</f>
        <v/>
      </c>
      <c r="AG12" s="119" t="str">
        <f>IF(Koopgegevens!AG12="","",Namen!$E12-Koopgegevens!AG12)</f>
        <v/>
      </c>
      <c r="AH12" s="120" t="str">
        <f>IF(Koopgegevens!AH12="","",Namen!$E12-Koopgegevens!AH12)</f>
        <v/>
      </c>
      <c r="AI12" s="121" t="str">
        <f>IF((32-COUNTBLANK(Koopgegevens!C12:AH12))&gt;0,SUM(Koopgegevens!C12:AH12)-Namen!D12*(32-COUNTBLANK(Koopgegevens!C12:AH12)),"")</f>
        <v/>
      </c>
      <c r="AJ12" s="107" t="str">
        <f>K36</f>
        <v/>
      </c>
      <c r="AK12" s="122" t="str">
        <f t="shared" si="0"/>
        <v/>
      </c>
      <c r="AL12" s="5"/>
    </row>
    <row r="13" spans="1:38" x14ac:dyDescent="0.25">
      <c r="A13" s="5"/>
      <c r="B13" s="25" t="str">
        <f>IF(Namen!B13="","",Namen!B13)</f>
        <v/>
      </c>
      <c r="C13" s="24" t="str">
        <f>IF(Koopgegevens!C13="","",Namen!$E13-Koopgegevens!C13)</f>
        <v/>
      </c>
      <c r="D13" s="13" t="str">
        <f>IF(Koopgegevens!D13="","",Namen!$E13-Koopgegevens!D13)</f>
        <v/>
      </c>
      <c r="E13" s="13" t="str">
        <f>IF(Koopgegevens!E13="","",Namen!$E13-Koopgegevens!E13)</f>
        <v/>
      </c>
      <c r="F13" s="13" t="str">
        <f>IF(Koopgegevens!F13="","",Namen!$E13-Koopgegevens!F13)</f>
        <v/>
      </c>
      <c r="G13" s="13" t="str">
        <f>IF(Koopgegevens!G13="","",Namen!$E13-Koopgegevens!G13)</f>
        <v/>
      </c>
      <c r="H13" s="13" t="str">
        <f>IF(Koopgegevens!H13="","",Namen!$E13-Koopgegevens!H13)</f>
        <v/>
      </c>
      <c r="I13" s="13" t="str">
        <f>IF(Koopgegevens!I13="","",Namen!$E13-Koopgegevens!I13)</f>
        <v/>
      </c>
      <c r="J13" s="13" t="str">
        <f>IF(Koopgegevens!J13="","",Namen!$E13-Koopgegevens!J13)</f>
        <v/>
      </c>
      <c r="K13" s="13" t="str">
        <f>IF(Koopgegevens!K13="","",Namen!$E13-Koopgegevens!K13)</f>
        <v/>
      </c>
      <c r="L13" s="55" t="str">
        <f>IF(Koopgegevens!L13="","",Namen!$E13-Koopgegevens!L13)</f>
        <v/>
      </c>
      <c r="M13" s="13" t="str">
        <f>IF(Koopgegevens!M13="","",Namen!$E13-Koopgegevens!M13)</f>
        <v/>
      </c>
      <c r="N13" s="13" t="str">
        <f>IF(Koopgegevens!N13="","",Namen!$E13-Koopgegevens!N13)</f>
        <v/>
      </c>
      <c r="O13" s="13" t="str">
        <f>IF(Koopgegevens!O13="","",Namen!$E13-Koopgegevens!O13)</f>
        <v/>
      </c>
      <c r="P13" s="13" t="str">
        <f>IF(Koopgegevens!P13="","",Namen!$E13-Koopgegevens!P13)</f>
        <v/>
      </c>
      <c r="Q13" s="13" t="str">
        <f>IF(Koopgegevens!Q13="","",Namen!$E13-Koopgegevens!Q13)</f>
        <v/>
      </c>
      <c r="R13" s="13" t="str">
        <f>IF(Koopgegevens!R13="","",Namen!$E13-Koopgegevens!R13)</f>
        <v/>
      </c>
      <c r="S13" s="13" t="str">
        <f>IF(Koopgegevens!S13="","",Namen!$E13-Koopgegevens!S13)</f>
        <v/>
      </c>
      <c r="T13" s="13" t="str">
        <f>IF(Koopgegevens!T13="","",Namen!$E13-Koopgegevens!T13)</f>
        <v/>
      </c>
      <c r="U13" s="13" t="str">
        <f>IF(Koopgegevens!U13="","",Namen!$E13-Koopgegevens!U13)</f>
        <v/>
      </c>
      <c r="V13" s="13" t="str">
        <f>IF(Koopgegevens!V13="","",Namen!$E13-Koopgegevens!V13)</f>
        <v/>
      </c>
      <c r="W13" s="13" t="str">
        <f>IF(Koopgegevens!W13="","",Namen!$E13-Koopgegevens!W13)</f>
        <v/>
      </c>
      <c r="X13" s="13" t="str">
        <f>IF(Koopgegevens!X13="","",Namen!$E13-Koopgegevens!X13)</f>
        <v/>
      </c>
      <c r="Y13" s="13" t="str">
        <f>IF(Koopgegevens!Y13="","",Namen!$E13-Koopgegevens!Y13)</f>
        <v/>
      </c>
      <c r="Z13" s="13" t="str">
        <f>IF(Koopgegevens!Z13="","",Namen!$E13-Koopgegevens!Z13)</f>
        <v/>
      </c>
      <c r="AA13" s="13" t="str">
        <f>IF(Koopgegevens!AA13="","",Namen!$E13-Koopgegevens!AA13)</f>
        <v/>
      </c>
      <c r="AB13" s="13" t="str">
        <f>IF(Koopgegevens!AB13="","",Namen!$E13-Koopgegevens!AB13)</f>
        <v/>
      </c>
      <c r="AC13" s="13" t="str">
        <f>IF(Koopgegevens!AC13="","",Namen!$E13-Koopgegevens!AC13)</f>
        <v/>
      </c>
      <c r="AD13" s="13" t="str">
        <f>IF(Koopgegevens!AD13="","",Namen!$E13-Koopgegevens!AD13)</f>
        <v/>
      </c>
      <c r="AE13" s="13" t="str">
        <f>IF(Koopgegevens!AE13="","",Namen!$E13-Koopgegevens!AE13)</f>
        <v/>
      </c>
      <c r="AF13" s="13" t="str">
        <f>IF(Koopgegevens!AF13="","",Namen!$E13-Koopgegevens!AF13)</f>
        <v/>
      </c>
      <c r="AG13" s="13" t="str">
        <f>IF(Koopgegevens!AG13="","",Namen!$E13-Koopgegevens!AG13)</f>
        <v/>
      </c>
      <c r="AH13" s="23" t="str">
        <f>IF(Koopgegevens!AH13="","",Namen!$E13-Koopgegevens!AH13)</f>
        <v/>
      </c>
      <c r="AI13" s="30" t="str">
        <f>IF((32-COUNTBLANK(Koopgegevens!C13:AH13))&gt;0,SUM(Koopgegevens!C13:AH13)-Namen!D13*(32-COUNTBLANK(Koopgegevens!C13:AH13)),"")</f>
        <v/>
      </c>
      <c r="AJ13" s="25" t="str">
        <f>L36</f>
        <v/>
      </c>
      <c r="AK13" s="32" t="str">
        <f t="shared" si="0"/>
        <v/>
      </c>
      <c r="AL13" s="5"/>
    </row>
    <row r="14" spans="1:38" x14ac:dyDescent="0.25">
      <c r="A14" s="5"/>
      <c r="B14" s="107" t="str">
        <f>IF(Namen!B14="","",Namen!B14)</f>
        <v/>
      </c>
      <c r="C14" s="123" t="str">
        <f>IF(Koopgegevens!C14="","",Namen!$E14-Koopgegevens!C14)</f>
        <v/>
      </c>
      <c r="D14" s="119" t="str">
        <f>IF(Koopgegevens!D14="","",Namen!$E14-Koopgegevens!D14)</f>
        <v/>
      </c>
      <c r="E14" s="119" t="str">
        <f>IF(Koopgegevens!E14="","",Namen!$E14-Koopgegevens!E14)</f>
        <v/>
      </c>
      <c r="F14" s="119" t="str">
        <f>IF(Koopgegevens!F14="","",Namen!$E14-Koopgegevens!F14)</f>
        <v/>
      </c>
      <c r="G14" s="119" t="str">
        <f>IF(Koopgegevens!G14="","",Namen!$E14-Koopgegevens!G14)</f>
        <v/>
      </c>
      <c r="H14" s="119" t="str">
        <f>IF(Koopgegevens!H14="","",Namen!$E14-Koopgegevens!H14)</f>
        <v/>
      </c>
      <c r="I14" s="119" t="str">
        <f>IF(Koopgegevens!I14="","",Namen!$E14-Koopgegevens!I14)</f>
        <v/>
      </c>
      <c r="J14" s="119" t="str">
        <f>IF(Koopgegevens!J14="","",Namen!$E14-Koopgegevens!J14)</f>
        <v/>
      </c>
      <c r="K14" s="119" t="str">
        <f>IF(Koopgegevens!K14="","",Namen!$E14-Koopgegevens!K14)</f>
        <v/>
      </c>
      <c r="L14" s="119" t="str">
        <f>IF(Koopgegevens!L14="","",Namen!$E14-Koopgegevens!L14)</f>
        <v/>
      </c>
      <c r="M14" s="55" t="str">
        <f>IF(Koopgegevens!M14="","",Namen!$E14-Koopgegevens!M14)</f>
        <v/>
      </c>
      <c r="N14" s="119" t="str">
        <f>IF(Koopgegevens!N14="","",Namen!$E14-Koopgegevens!N14)</f>
        <v/>
      </c>
      <c r="O14" s="119" t="str">
        <f>IF(Koopgegevens!O14="","",Namen!$E14-Koopgegevens!O14)</f>
        <v/>
      </c>
      <c r="P14" s="119" t="str">
        <f>IF(Koopgegevens!P14="","",Namen!$E14-Koopgegevens!P14)</f>
        <v/>
      </c>
      <c r="Q14" s="119" t="str">
        <f>IF(Koopgegevens!Q14="","",Namen!$E14-Koopgegevens!Q14)</f>
        <v/>
      </c>
      <c r="R14" s="119" t="str">
        <f>IF(Koopgegevens!R14="","",Namen!$E14-Koopgegevens!R14)</f>
        <v/>
      </c>
      <c r="S14" s="119" t="str">
        <f>IF(Koopgegevens!S14="","",Namen!$E14-Koopgegevens!S14)</f>
        <v/>
      </c>
      <c r="T14" s="119" t="str">
        <f>IF(Koopgegevens!T14="","",Namen!$E14-Koopgegevens!T14)</f>
        <v/>
      </c>
      <c r="U14" s="119" t="str">
        <f>IF(Koopgegevens!U14="","",Namen!$E14-Koopgegevens!U14)</f>
        <v/>
      </c>
      <c r="V14" s="119" t="str">
        <f>IF(Koopgegevens!V14="","",Namen!$E14-Koopgegevens!V14)</f>
        <v/>
      </c>
      <c r="W14" s="119" t="str">
        <f>IF(Koopgegevens!W14="","",Namen!$E14-Koopgegevens!W14)</f>
        <v/>
      </c>
      <c r="X14" s="119" t="str">
        <f>IF(Koopgegevens!X14="","",Namen!$E14-Koopgegevens!X14)</f>
        <v/>
      </c>
      <c r="Y14" s="119" t="str">
        <f>IF(Koopgegevens!Y14="","",Namen!$E14-Koopgegevens!Y14)</f>
        <v/>
      </c>
      <c r="Z14" s="119" t="str">
        <f>IF(Koopgegevens!Z14="","",Namen!$E14-Koopgegevens!Z14)</f>
        <v/>
      </c>
      <c r="AA14" s="119" t="str">
        <f>IF(Koopgegevens!AA14="","",Namen!$E14-Koopgegevens!AA14)</f>
        <v/>
      </c>
      <c r="AB14" s="119" t="str">
        <f>IF(Koopgegevens!AB14="","",Namen!$E14-Koopgegevens!AB14)</f>
        <v/>
      </c>
      <c r="AC14" s="119" t="str">
        <f>IF(Koopgegevens!AC14="","",Namen!$E14-Koopgegevens!AC14)</f>
        <v/>
      </c>
      <c r="AD14" s="119" t="str">
        <f>IF(Koopgegevens!AD14="","",Namen!$E14-Koopgegevens!AD14)</f>
        <v/>
      </c>
      <c r="AE14" s="119" t="str">
        <f>IF(Koopgegevens!AE14="","",Namen!$E14-Koopgegevens!AE14)</f>
        <v/>
      </c>
      <c r="AF14" s="119" t="str">
        <f>IF(Koopgegevens!AF14="","",Namen!$E14-Koopgegevens!AF14)</f>
        <v/>
      </c>
      <c r="AG14" s="119" t="str">
        <f>IF(Koopgegevens!AG14="","",Namen!$E14-Koopgegevens!AG14)</f>
        <v/>
      </c>
      <c r="AH14" s="120" t="str">
        <f>IF(Koopgegevens!AH14="","",Namen!$E14-Koopgegevens!AH14)</f>
        <v/>
      </c>
      <c r="AI14" s="121" t="str">
        <f>IF((32-COUNTBLANK(Koopgegevens!C14:AH14))&gt;0,SUM(Koopgegevens!C14:AH14)-Namen!D14*(32-COUNTBLANK(Koopgegevens!C14:AH14)),"")</f>
        <v/>
      </c>
      <c r="AJ14" s="107" t="str">
        <f>M36</f>
        <v/>
      </c>
      <c r="AK14" s="122" t="str">
        <f t="shared" si="0"/>
        <v/>
      </c>
      <c r="AL14" s="5"/>
    </row>
    <row r="15" spans="1:38" x14ac:dyDescent="0.25">
      <c r="A15" s="5"/>
      <c r="B15" s="25" t="str">
        <f>IF(Namen!B15="","",Namen!B15)</f>
        <v/>
      </c>
      <c r="C15" s="24" t="str">
        <f>IF(Koopgegevens!C15="","",Namen!$E15-Koopgegevens!C15)</f>
        <v/>
      </c>
      <c r="D15" s="13" t="str">
        <f>IF(Koopgegevens!D15="","",Namen!$E15-Koopgegevens!D15)</f>
        <v/>
      </c>
      <c r="E15" s="13" t="str">
        <f>IF(Koopgegevens!E15="","",Namen!$E15-Koopgegevens!E15)</f>
        <v/>
      </c>
      <c r="F15" s="13" t="str">
        <f>IF(Koopgegevens!F15="","",Namen!$E15-Koopgegevens!F15)</f>
        <v/>
      </c>
      <c r="G15" s="13" t="str">
        <f>IF(Koopgegevens!G15="","",Namen!$E15-Koopgegevens!G15)</f>
        <v/>
      </c>
      <c r="H15" s="13" t="str">
        <f>IF(Koopgegevens!H15="","",Namen!$E15-Koopgegevens!H15)</f>
        <v/>
      </c>
      <c r="I15" s="13" t="str">
        <f>IF(Koopgegevens!I15="","",Namen!$E15-Koopgegevens!I15)</f>
        <v/>
      </c>
      <c r="J15" s="13" t="str">
        <f>IF(Koopgegevens!J15="","",Namen!$E15-Koopgegevens!J15)</f>
        <v/>
      </c>
      <c r="K15" s="13" t="str">
        <f>IF(Koopgegevens!K15="","",Namen!$E15-Koopgegevens!K15)</f>
        <v/>
      </c>
      <c r="L15" s="13" t="str">
        <f>IF(Koopgegevens!L15="","",Namen!$E15-Koopgegevens!L15)</f>
        <v/>
      </c>
      <c r="M15" s="13" t="str">
        <f>IF(Koopgegevens!M15="","",Namen!$E15-Koopgegevens!M15)</f>
        <v/>
      </c>
      <c r="N15" s="55" t="str">
        <f>IF(Koopgegevens!N15="","",Namen!$E15-Koopgegevens!N15)</f>
        <v/>
      </c>
      <c r="O15" s="13" t="str">
        <f>IF(Koopgegevens!O15="","",Namen!$E15-Koopgegevens!O15)</f>
        <v/>
      </c>
      <c r="P15" s="13" t="str">
        <f>IF(Koopgegevens!P15="","",Namen!$E15-Koopgegevens!P15)</f>
        <v/>
      </c>
      <c r="Q15" s="13" t="str">
        <f>IF(Koopgegevens!Q15="","",Namen!$E15-Koopgegevens!Q15)</f>
        <v/>
      </c>
      <c r="R15" s="13" t="str">
        <f>IF(Koopgegevens!R15="","",Namen!$E15-Koopgegevens!R15)</f>
        <v/>
      </c>
      <c r="S15" s="13" t="str">
        <f>IF(Koopgegevens!S15="","",Namen!$E15-Koopgegevens!S15)</f>
        <v/>
      </c>
      <c r="T15" s="13" t="str">
        <f>IF(Koopgegevens!T15="","",Namen!$E15-Koopgegevens!T15)</f>
        <v/>
      </c>
      <c r="U15" s="13" t="str">
        <f>IF(Koopgegevens!U15="","",Namen!$E15-Koopgegevens!U15)</f>
        <v/>
      </c>
      <c r="V15" s="13" t="str">
        <f>IF(Koopgegevens!V15="","",Namen!$E15-Koopgegevens!V15)</f>
        <v/>
      </c>
      <c r="W15" s="13" t="str">
        <f>IF(Koopgegevens!W15="","",Namen!$E15-Koopgegevens!W15)</f>
        <v/>
      </c>
      <c r="X15" s="13" t="str">
        <f>IF(Koopgegevens!X15="","",Namen!$E15-Koopgegevens!X15)</f>
        <v/>
      </c>
      <c r="Y15" s="13" t="str">
        <f>IF(Koopgegevens!Y15="","",Namen!$E15-Koopgegevens!Y15)</f>
        <v/>
      </c>
      <c r="Z15" s="13" t="str">
        <f>IF(Koopgegevens!Z15="","",Namen!$E15-Koopgegevens!Z15)</f>
        <v/>
      </c>
      <c r="AA15" s="13" t="str">
        <f>IF(Koopgegevens!AA15="","",Namen!$E15-Koopgegevens!AA15)</f>
        <v/>
      </c>
      <c r="AB15" s="13" t="str">
        <f>IF(Koopgegevens!AB15="","",Namen!$E15-Koopgegevens!AB15)</f>
        <v/>
      </c>
      <c r="AC15" s="13" t="str">
        <f>IF(Koopgegevens!AC15="","",Namen!$E15-Koopgegevens!AC15)</f>
        <v/>
      </c>
      <c r="AD15" s="13" t="str">
        <f>IF(Koopgegevens!AD15="","",Namen!$E15-Koopgegevens!AD15)</f>
        <v/>
      </c>
      <c r="AE15" s="13" t="str">
        <f>IF(Koopgegevens!AE15="","",Namen!$E15-Koopgegevens!AE15)</f>
        <v/>
      </c>
      <c r="AF15" s="13" t="str">
        <f>IF(Koopgegevens!AF15="","",Namen!$E15-Koopgegevens!AF15)</f>
        <v/>
      </c>
      <c r="AG15" s="13" t="str">
        <f>IF(Koopgegevens!AG15="","",Namen!$E15-Koopgegevens!AG15)</f>
        <v/>
      </c>
      <c r="AH15" s="23" t="str">
        <f>IF(Koopgegevens!AH15="","",Namen!$E15-Koopgegevens!AH15)</f>
        <v/>
      </c>
      <c r="AI15" s="30" t="str">
        <f>IF((32-COUNTBLANK(Koopgegevens!C15:AH15))&gt;0,SUM(Koopgegevens!C15:AH15)-Namen!D15*(32-COUNTBLANK(Koopgegevens!C15:AH15)),"")</f>
        <v/>
      </c>
      <c r="AJ15" s="25" t="str">
        <f>N36</f>
        <v/>
      </c>
      <c r="AK15" s="32" t="str">
        <f t="shared" si="0"/>
        <v/>
      </c>
      <c r="AL15" s="5"/>
    </row>
    <row r="16" spans="1:38" x14ac:dyDescent="0.25">
      <c r="A16" s="5"/>
      <c r="B16" s="107" t="str">
        <f>IF(Namen!B16="","",Namen!B16)</f>
        <v/>
      </c>
      <c r="C16" s="123" t="str">
        <f>IF(Koopgegevens!C16="","",Namen!$E16-Koopgegevens!C16)</f>
        <v/>
      </c>
      <c r="D16" s="119" t="str">
        <f>IF(Koopgegevens!D16="","",Namen!$E16-Koopgegevens!D16)</f>
        <v/>
      </c>
      <c r="E16" s="119" t="str">
        <f>IF(Koopgegevens!E16="","",Namen!$E16-Koopgegevens!E16)</f>
        <v/>
      </c>
      <c r="F16" s="119" t="str">
        <f>IF(Koopgegevens!F16="","",Namen!$E16-Koopgegevens!F16)</f>
        <v/>
      </c>
      <c r="G16" s="119" t="str">
        <f>IF(Koopgegevens!G16="","",Namen!$E16-Koopgegevens!G16)</f>
        <v/>
      </c>
      <c r="H16" s="119" t="str">
        <f>IF(Koopgegevens!H16="","",Namen!$E16-Koopgegevens!H16)</f>
        <v/>
      </c>
      <c r="I16" s="119" t="str">
        <f>IF(Koopgegevens!I16="","",Namen!$E16-Koopgegevens!I16)</f>
        <v/>
      </c>
      <c r="J16" s="119" t="str">
        <f>IF(Koopgegevens!J16="","",Namen!$E16-Koopgegevens!J16)</f>
        <v/>
      </c>
      <c r="K16" s="119" t="str">
        <f>IF(Koopgegevens!K16="","",Namen!$E16-Koopgegevens!K16)</f>
        <v/>
      </c>
      <c r="L16" s="119" t="str">
        <f>IF(Koopgegevens!L16="","",Namen!$E16-Koopgegevens!L16)</f>
        <v/>
      </c>
      <c r="M16" s="119" t="str">
        <f>IF(Koopgegevens!M16="","",Namen!$E16-Koopgegevens!M16)</f>
        <v/>
      </c>
      <c r="N16" s="119" t="str">
        <f>IF(Koopgegevens!N16="","",Namen!$E16-Koopgegevens!N16)</f>
        <v/>
      </c>
      <c r="O16" s="55" t="str">
        <f>IF(Koopgegevens!O16="","",Namen!$E16-Koopgegevens!O16)</f>
        <v/>
      </c>
      <c r="P16" s="119" t="str">
        <f>IF(Koopgegevens!P16="","",Namen!$E16-Koopgegevens!P16)</f>
        <v/>
      </c>
      <c r="Q16" s="119" t="str">
        <f>IF(Koopgegevens!Q16="","",Namen!$E16-Koopgegevens!Q16)</f>
        <v/>
      </c>
      <c r="R16" s="119" t="str">
        <f>IF(Koopgegevens!R16="","",Namen!$E16-Koopgegevens!R16)</f>
        <v/>
      </c>
      <c r="S16" s="119" t="str">
        <f>IF(Koopgegevens!S16="","",Namen!$E16-Koopgegevens!S16)</f>
        <v/>
      </c>
      <c r="T16" s="119" t="str">
        <f>IF(Koopgegevens!T16="","",Namen!$E16-Koopgegevens!T16)</f>
        <v/>
      </c>
      <c r="U16" s="119" t="str">
        <f>IF(Koopgegevens!U16="","",Namen!$E16-Koopgegevens!U16)</f>
        <v/>
      </c>
      <c r="V16" s="119" t="str">
        <f>IF(Koopgegevens!V16="","",Namen!$E16-Koopgegevens!V16)</f>
        <v/>
      </c>
      <c r="W16" s="119" t="str">
        <f>IF(Koopgegevens!W16="","",Namen!$E16-Koopgegevens!W16)</f>
        <v/>
      </c>
      <c r="X16" s="119" t="str">
        <f>IF(Koopgegevens!X16="","",Namen!$E16-Koopgegevens!X16)</f>
        <v/>
      </c>
      <c r="Y16" s="119" t="str">
        <f>IF(Koopgegevens!Y16="","",Namen!$E16-Koopgegevens!Y16)</f>
        <v/>
      </c>
      <c r="Z16" s="119" t="str">
        <f>IF(Koopgegevens!Z16="","",Namen!$E16-Koopgegevens!Z16)</f>
        <v/>
      </c>
      <c r="AA16" s="119" t="str">
        <f>IF(Koopgegevens!AA16="","",Namen!$E16-Koopgegevens!AA16)</f>
        <v/>
      </c>
      <c r="AB16" s="119" t="str">
        <f>IF(Koopgegevens!AB16="","",Namen!$E16-Koopgegevens!AB16)</f>
        <v/>
      </c>
      <c r="AC16" s="119" t="str">
        <f>IF(Koopgegevens!AC16="","",Namen!$E16-Koopgegevens!AC16)</f>
        <v/>
      </c>
      <c r="AD16" s="119" t="str">
        <f>IF(Koopgegevens!AD16="","",Namen!$E16-Koopgegevens!AD16)</f>
        <v/>
      </c>
      <c r="AE16" s="119" t="str">
        <f>IF(Koopgegevens!AE16="","",Namen!$E16-Koopgegevens!AE16)</f>
        <v/>
      </c>
      <c r="AF16" s="119" t="str">
        <f>IF(Koopgegevens!AF16="","",Namen!$E16-Koopgegevens!AF16)</f>
        <v/>
      </c>
      <c r="AG16" s="119" t="str">
        <f>IF(Koopgegevens!AG16="","",Namen!$E16-Koopgegevens!AG16)</f>
        <v/>
      </c>
      <c r="AH16" s="120" t="str">
        <f>IF(Koopgegevens!AH16="","",Namen!$E16-Koopgegevens!AH16)</f>
        <v/>
      </c>
      <c r="AI16" s="121" t="str">
        <f>IF((32-COUNTBLANK(Koopgegevens!C16:AH16))&gt;0,SUM(Koopgegevens!C16:AH16)-Namen!D16*(32-COUNTBLANK(Koopgegevens!C16:AH16)),"")</f>
        <v/>
      </c>
      <c r="AJ16" s="107" t="str">
        <f>O36</f>
        <v/>
      </c>
      <c r="AK16" s="122" t="str">
        <f t="shared" si="0"/>
        <v/>
      </c>
      <c r="AL16" s="5"/>
    </row>
    <row r="17" spans="1:38" x14ac:dyDescent="0.25">
      <c r="A17" s="5"/>
      <c r="B17" s="25" t="str">
        <f>IF(Namen!B17="","",Namen!B17)</f>
        <v/>
      </c>
      <c r="C17" s="24" t="str">
        <f>IF(Koopgegevens!C17="","",Namen!$E17-Koopgegevens!C17)</f>
        <v/>
      </c>
      <c r="D17" s="13" t="str">
        <f>IF(Koopgegevens!D17="","",Namen!$E17-Koopgegevens!D17)</f>
        <v/>
      </c>
      <c r="E17" s="13" t="str">
        <f>IF(Koopgegevens!E17="","",Namen!$E17-Koopgegevens!E17)</f>
        <v/>
      </c>
      <c r="F17" s="13" t="str">
        <f>IF(Koopgegevens!F17="","",Namen!$E17-Koopgegevens!F17)</f>
        <v/>
      </c>
      <c r="G17" s="13" t="str">
        <f>IF(Koopgegevens!G17="","",Namen!$E17-Koopgegevens!G17)</f>
        <v/>
      </c>
      <c r="H17" s="13" t="str">
        <f>IF(Koopgegevens!H17="","",Namen!$E17-Koopgegevens!H17)</f>
        <v/>
      </c>
      <c r="I17" s="13" t="str">
        <f>IF(Koopgegevens!I17="","",Namen!$E17-Koopgegevens!I17)</f>
        <v/>
      </c>
      <c r="J17" s="13" t="str">
        <f>IF(Koopgegevens!J17="","",Namen!$E17-Koopgegevens!J17)</f>
        <v/>
      </c>
      <c r="K17" s="13" t="str">
        <f>IF(Koopgegevens!K17="","",Namen!$E17-Koopgegevens!K17)</f>
        <v/>
      </c>
      <c r="L17" s="13" t="str">
        <f>IF(Koopgegevens!L17="","",Namen!$E17-Koopgegevens!L17)</f>
        <v/>
      </c>
      <c r="M17" s="13" t="str">
        <f>IF(Koopgegevens!M17="","",Namen!$E17-Koopgegevens!M17)</f>
        <v/>
      </c>
      <c r="N17" s="13" t="str">
        <f>IF(Koopgegevens!N17="","",Namen!$E17-Koopgegevens!N17)</f>
        <v/>
      </c>
      <c r="O17" s="13" t="str">
        <f>IF(Koopgegevens!O17="","",Namen!$E17-Koopgegevens!O17)</f>
        <v/>
      </c>
      <c r="P17" s="55" t="str">
        <f>IF(Koopgegevens!P17="","",Namen!$E17-Koopgegevens!P17)</f>
        <v/>
      </c>
      <c r="Q17" s="13" t="str">
        <f>IF(Koopgegevens!Q17="","",Namen!$E17-Koopgegevens!Q17)</f>
        <v/>
      </c>
      <c r="R17" s="13" t="str">
        <f>IF(Koopgegevens!R17="","",Namen!$E17-Koopgegevens!R17)</f>
        <v/>
      </c>
      <c r="S17" s="13" t="str">
        <f>IF(Koopgegevens!S17="","",Namen!$E17-Koopgegevens!S17)</f>
        <v/>
      </c>
      <c r="T17" s="13" t="str">
        <f>IF(Koopgegevens!T17="","",Namen!$E17-Koopgegevens!T17)</f>
        <v/>
      </c>
      <c r="U17" s="13" t="str">
        <f>IF(Koopgegevens!U17="","",Namen!$E17-Koopgegevens!U17)</f>
        <v/>
      </c>
      <c r="V17" s="13" t="str">
        <f>IF(Koopgegevens!V17="","",Namen!$E17-Koopgegevens!V17)</f>
        <v/>
      </c>
      <c r="W17" s="13" t="str">
        <f>IF(Koopgegevens!W17="","",Namen!$E17-Koopgegevens!W17)</f>
        <v/>
      </c>
      <c r="X17" s="13" t="str">
        <f>IF(Koopgegevens!X17="","",Namen!$E17-Koopgegevens!X17)</f>
        <v/>
      </c>
      <c r="Y17" s="13" t="str">
        <f>IF(Koopgegevens!Y17="","",Namen!$E17-Koopgegevens!Y17)</f>
        <v/>
      </c>
      <c r="Z17" s="13" t="str">
        <f>IF(Koopgegevens!Z17="","",Namen!$E17-Koopgegevens!Z17)</f>
        <v/>
      </c>
      <c r="AA17" s="13" t="str">
        <f>IF(Koopgegevens!AA17="","",Namen!$E17-Koopgegevens!AA17)</f>
        <v/>
      </c>
      <c r="AB17" s="13" t="str">
        <f>IF(Koopgegevens!AB17="","",Namen!$E17-Koopgegevens!AB17)</f>
        <v/>
      </c>
      <c r="AC17" s="13" t="str">
        <f>IF(Koopgegevens!AC17="","",Namen!$E17-Koopgegevens!AC17)</f>
        <v/>
      </c>
      <c r="AD17" s="13" t="str">
        <f>IF(Koopgegevens!AD17="","",Namen!$E17-Koopgegevens!AD17)</f>
        <v/>
      </c>
      <c r="AE17" s="13" t="str">
        <f>IF(Koopgegevens!AE17="","",Namen!$E17-Koopgegevens!AE17)</f>
        <v/>
      </c>
      <c r="AF17" s="13" t="str">
        <f>IF(Koopgegevens!AF17="","",Namen!$E17-Koopgegevens!AF17)</f>
        <v/>
      </c>
      <c r="AG17" s="13" t="str">
        <f>IF(Koopgegevens!AG17="","",Namen!$E17-Koopgegevens!AG17)</f>
        <v/>
      </c>
      <c r="AH17" s="23" t="str">
        <f>IF(Koopgegevens!AH17="","",Namen!$E17-Koopgegevens!AH17)</f>
        <v/>
      </c>
      <c r="AI17" s="30" t="str">
        <f>IF((32-COUNTBLANK(Koopgegevens!C17:AH17))&gt;0,SUM(Koopgegevens!C17:AH17)-Namen!D17*(32-COUNTBLANK(Koopgegevens!C17:AH17)),"")</f>
        <v/>
      </c>
      <c r="AJ17" s="25" t="str">
        <f>P36</f>
        <v/>
      </c>
      <c r="AK17" s="32" t="str">
        <f t="shared" si="0"/>
        <v/>
      </c>
      <c r="AL17" s="5"/>
    </row>
    <row r="18" spans="1:38" x14ac:dyDescent="0.25">
      <c r="A18" s="5"/>
      <c r="B18" s="107" t="str">
        <f>IF(Namen!B18="","",Namen!B18)</f>
        <v/>
      </c>
      <c r="C18" s="123" t="str">
        <f>IF(Koopgegevens!C18="","",Namen!$E18-Koopgegevens!C18)</f>
        <v/>
      </c>
      <c r="D18" s="119" t="str">
        <f>IF(Koopgegevens!D18="","",Namen!$E18-Koopgegevens!D18)</f>
        <v/>
      </c>
      <c r="E18" s="119" t="str">
        <f>IF(Koopgegevens!E18="","",Namen!$E18-Koopgegevens!E18)</f>
        <v/>
      </c>
      <c r="F18" s="119" t="str">
        <f>IF(Koopgegevens!F18="","",Namen!$E18-Koopgegevens!F18)</f>
        <v/>
      </c>
      <c r="G18" s="119" t="str">
        <f>IF(Koopgegevens!G18="","",Namen!$E18-Koopgegevens!G18)</f>
        <v/>
      </c>
      <c r="H18" s="119" t="str">
        <f>IF(Koopgegevens!H18="","",Namen!$E18-Koopgegevens!H18)</f>
        <v/>
      </c>
      <c r="I18" s="119" t="str">
        <f>IF(Koopgegevens!I18="","",Namen!$E18-Koopgegevens!I18)</f>
        <v/>
      </c>
      <c r="J18" s="119" t="str">
        <f>IF(Koopgegevens!J18="","",Namen!$E18-Koopgegevens!J18)</f>
        <v/>
      </c>
      <c r="K18" s="119" t="str">
        <f>IF(Koopgegevens!K18="","",Namen!$E18-Koopgegevens!K18)</f>
        <v/>
      </c>
      <c r="L18" s="119" t="str">
        <f>IF(Koopgegevens!L18="","",Namen!$E18-Koopgegevens!L18)</f>
        <v/>
      </c>
      <c r="M18" s="119" t="str">
        <f>IF(Koopgegevens!M18="","",Namen!$E18-Koopgegevens!M18)</f>
        <v/>
      </c>
      <c r="N18" s="119" t="str">
        <f>IF(Koopgegevens!N18="","",Namen!$E18-Koopgegevens!N18)</f>
        <v/>
      </c>
      <c r="O18" s="119" t="str">
        <f>IF(Koopgegevens!O18="","",Namen!$E18-Koopgegevens!O18)</f>
        <v/>
      </c>
      <c r="P18" s="119" t="str">
        <f>IF(Koopgegevens!P18="","",Namen!$E18-Koopgegevens!P18)</f>
        <v/>
      </c>
      <c r="Q18" s="55" t="str">
        <f>IF(Koopgegevens!Q18="","",Namen!$E18-Koopgegevens!Q18)</f>
        <v/>
      </c>
      <c r="R18" s="119" t="str">
        <f>IF(Koopgegevens!R18="","",Namen!$E18-Koopgegevens!R18)</f>
        <v/>
      </c>
      <c r="S18" s="119" t="str">
        <f>IF(Koopgegevens!S18="","",Namen!$E18-Koopgegevens!S18)</f>
        <v/>
      </c>
      <c r="T18" s="119" t="str">
        <f>IF(Koopgegevens!T18="","",Namen!$E18-Koopgegevens!T18)</f>
        <v/>
      </c>
      <c r="U18" s="119" t="str">
        <f>IF(Koopgegevens!U18="","",Namen!$E18-Koopgegevens!U18)</f>
        <v/>
      </c>
      <c r="V18" s="119" t="str">
        <f>IF(Koopgegevens!V18="","",Namen!$E18-Koopgegevens!V18)</f>
        <v/>
      </c>
      <c r="W18" s="119" t="str">
        <f>IF(Koopgegevens!W18="","",Namen!$E18-Koopgegevens!W18)</f>
        <v/>
      </c>
      <c r="X18" s="119" t="str">
        <f>IF(Koopgegevens!X18="","",Namen!$E18-Koopgegevens!X18)</f>
        <v/>
      </c>
      <c r="Y18" s="119" t="str">
        <f>IF(Koopgegevens!Y18="","",Namen!$E18-Koopgegevens!Y18)</f>
        <v/>
      </c>
      <c r="Z18" s="119" t="str">
        <f>IF(Koopgegevens!Z18="","",Namen!$E18-Koopgegevens!Z18)</f>
        <v/>
      </c>
      <c r="AA18" s="119" t="str">
        <f>IF(Koopgegevens!AA18="","",Namen!$E18-Koopgegevens!AA18)</f>
        <v/>
      </c>
      <c r="AB18" s="119" t="str">
        <f>IF(Koopgegevens!AB18="","",Namen!$E18-Koopgegevens!AB18)</f>
        <v/>
      </c>
      <c r="AC18" s="119" t="str">
        <f>IF(Koopgegevens!AC18="","",Namen!$E18-Koopgegevens!AC18)</f>
        <v/>
      </c>
      <c r="AD18" s="119" t="str">
        <f>IF(Koopgegevens!AD18="","",Namen!$E18-Koopgegevens!AD18)</f>
        <v/>
      </c>
      <c r="AE18" s="119" t="str">
        <f>IF(Koopgegevens!AE18="","",Namen!$E18-Koopgegevens!AE18)</f>
        <v/>
      </c>
      <c r="AF18" s="119" t="str">
        <f>IF(Koopgegevens!AF18="","",Namen!$E18-Koopgegevens!AF18)</f>
        <v/>
      </c>
      <c r="AG18" s="119" t="str">
        <f>IF(Koopgegevens!AG18="","",Namen!$E18-Koopgegevens!AG18)</f>
        <v/>
      </c>
      <c r="AH18" s="120" t="str">
        <f>IF(Koopgegevens!AH18="","",Namen!$E18-Koopgegevens!AH18)</f>
        <v/>
      </c>
      <c r="AI18" s="121" t="str">
        <f>IF((32-COUNTBLANK(Koopgegevens!C18:AH18))&gt;0,SUM(Koopgegevens!C18:AH18)-Namen!D18*(32-COUNTBLANK(Koopgegevens!C18:AH18)),"")</f>
        <v/>
      </c>
      <c r="AJ18" s="107" t="str">
        <f>Q36</f>
        <v/>
      </c>
      <c r="AK18" s="122" t="str">
        <f t="shared" si="0"/>
        <v/>
      </c>
      <c r="AL18" s="5"/>
    </row>
    <row r="19" spans="1:38" x14ac:dyDescent="0.25">
      <c r="A19" s="5"/>
      <c r="B19" s="25" t="str">
        <f>IF(Namen!B19="","",Namen!B19)</f>
        <v/>
      </c>
      <c r="C19" s="24" t="str">
        <f>IF(Koopgegevens!C19="","",Namen!$E19-Koopgegevens!C19)</f>
        <v/>
      </c>
      <c r="D19" s="13" t="str">
        <f>IF(Koopgegevens!D19="","",Namen!$E19-Koopgegevens!D19)</f>
        <v/>
      </c>
      <c r="E19" s="13" t="str">
        <f>IF(Koopgegevens!E19="","",Namen!$E19-Koopgegevens!E19)</f>
        <v/>
      </c>
      <c r="F19" s="13" t="str">
        <f>IF(Koopgegevens!F19="","",Namen!$E19-Koopgegevens!F19)</f>
        <v/>
      </c>
      <c r="G19" s="13" t="str">
        <f>IF(Koopgegevens!G19="","",Namen!$E19-Koopgegevens!G19)</f>
        <v/>
      </c>
      <c r="H19" s="13" t="str">
        <f>IF(Koopgegevens!H19="","",Namen!$E19-Koopgegevens!H19)</f>
        <v/>
      </c>
      <c r="I19" s="13" t="str">
        <f>IF(Koopgegevens!I19="","",Namen!$E19-Koopgegevens!I19)</f>
        <v/>
      </c>
      <c r="J19" s="13" t="str">
        <f>IF(Koopgegevens!J19="","",Namen!$E19-Koopgegevens!J19)</f>
        <v/>
      </c>
      <c r="K19" s="13" t="str">
        <f>IF(Koopgegevens!K19="","",Namen!$E19-Koopgegevens!K19)</f>
        <v/>
      </c>
      <c r="L19" s="13" t="str">
        <f>IF(Koopgegevens!L19="","",Namen!$E19-Koopgegevens!L19)</f>
        <v/>
      </c>
      <c r="M19" s="13" t="str">
        <f>IF(Koopgegevens!M19="","",Namen!$E19-Koopgegevens!M19)</f>
        <v/>
      </c>
      <c r="N19" s="13" t="str">
        <f>IF(Koopgegevens!N19="","",Namen!$E19-Koopgegevens!N19)</f>
        <v/>
      </c>
      <c r="O19" s="13" t="str">
        <f>IF(Koopgegevens!O19="","",Namen!$E19-Koopgegevens!O19)</f>
        <v/>
      </c>
      <c r="P19" s="13" t="str">
        <f>IF(Koopgegevens!P19="","",Namen!$E19-Koopgegevens!P19)</f>
        <v/>
      </c>
      <c r="Q19" s="13" t="str">
        <f>IF(Koopgegevens!Q19="","",Namen!$E19-Koopgegevens!Q19)</f>
        <v/>
      </c>
      <c r="R19" s="55" t="str">
        <f>IF(Koopgegevens!R19="","",Namen!$E19-Koopgegevens!R19)</f>
        <v/>
      </c>
      <c r="S19" s="13" t="str">
        <f>IF(Koopgegevens!S19="","",Namen!$E19-Koopgegevens!S19)</f>
        <v/>
      </c>
      <c r="T19" s="13" t="str">
        <f>IF(Koopgegevens!T19="","",Namen!$E19-Koopgegevens!T19)</f>
        <v/>
      </c>
      <c r="U19" s="13" t="str">
        <f>IF(Koopgegevens!U19="","",Namen!$E19-Koopgegevens!U19)</f>
        <v/>
      </c>
      <c r="V19" s="13" t="str">
        <f>IF(Koopgegevens!V19="","",Namen!$E19-Koopgegevens!V19)</f>
        <v/>
      </c>
      <c r="W19" s="13" t="str">
        <f>IF(Koopgegevens!W19="","",Namen!$E19-Koopgegevens!W19)</f>
        <v/>
      </c>
      <c r="X19" s="13" t="str">
        <f>IF(Koopgegevens!X19="","",Namen!$E19-Koopgegevens!X19)</f>
        <v/>
      </c>
      <c r="Y19" s="13" t="str">
        <f>IF(Koopgegevens!Y19="","",Namen!$E19-Koopgegevens!Y19)</f>
        <v/>
      </c>
      <c r="Z19" s="13" t="str">
        <f>IF(Koopgegevens!Z19="","",Namen!$E19-Koopgegevens!Z19)</f>
        <v/>
      </c>
      <c r="AA19" s="13" t="str">
        <f>IF(Koopgegevens!AA19="","",Namen!$E19-Koopgegevens!AA19)</f>
        <v/>
      </c>
      <c r="AB19" s="13" t="str">
        <f>IF(Koopgegevens!AB19="","",Namen!$E19-Koopgegevens!AB19)</f>
        <v/>
      </c>
      <c r="AC19" s="13" t="str">
        <f>IF(Koopgegevens!AC19="","",Namen!$E19-Koopgegevens!AC19)</f>
        <v/>
      </c>
      <c r="AD19" s="13" t="str">
        <f>IF(Koopgegevens!AD19="","",Namen!$E19-Koopgegevens!AD19)</f>
        <v/>
      </c>
      <c r="AE19" s="13" t="str">
        <f>IF(Koopgegevens!AE19="","",Namen!$E19-Koopgegevens!AE19)</f>
        <v/>
      </c>
      <c r="AF19" s="13" t="str">
        <f>IF(Koopgegevens!AF19="","",Namen!$E19-Koopgegevens!AF19)</f>
        <v/>
      </c>
      <c r="AG19" s="13" t="str">
        <f>IF(Koopgegevens!AG19="","",Namen!$E19-Koopgegevens!AG19)</f>
        <v/>
      </c>
      <c r="AH19" s="23" t="str">
        <f>IF(Koopgegevens!AH19="","",Namen!$E19-Koopgegevens!AH19)</f>
        <v/>
      </c>
      <c r="AI19" s="30" t="str">
        <f>IF((32-COUNTBLANK(Koopgegevens!C19:AH19))&gt;0,SUM(Koopgegevens!C19:AH19)-Namen!D19*(32-COUNTBLANK(Koopgegevens!C19:AH19)),"")</f>
        <v/>
      </c>
      <c r="AJ19" s="25" t="str">
        <f>R36</f>
        <v/>
      </c>
      <c r="AK19" s="32" t="str">
        <f t="shared" si="0"/>
        <v/>
      </c>
      <c r="AL19" s="5"/>
    </row>
    <row r="20" spans="1:38" x14ac:dyDescent="0.25">
      <c r="A20" s="5"/>
      <c r="B20" s="107" t="str">
        <f>IF(Namen!B20="","",Namen!B20)</f>
        <v/>
      </c>
      <c r="C20" s="123" t="str">
        <f>IF(Koopgegevens!C20="","",Namen!$E20-Koopgegevens!C20)</f>
        <v/>
      </c>
      <c r="D20" s="119" t="str">
        <f>IF(Koopgegevens!D20="","",Namen!$E20-Koopgegevens!D20)</f>
        <v/>
      </c>
      <c r="E20" s="119" t="str">
        <f>IF(Koopgegevens!E20="","",Namen!$E20-Koopgegevens!E20)</f>
        <v/>
      </c>
      <c r="F20" s="119" t="str">
        <f>IF(Koopgegevens!F20="","",Namen!$E20-Koopgegevens!F20)</f>
        <v/>
      </c>
      <c r="G20" s="119" t="str">
        <f>IF(Koopgegevens!G20="","",Namen!$E20-Koopgegevens!G20)</f>
        <v/>
      </c>
      <c r="H20" s="119" t="str">
        <f>IF(Koopgegevens!H20="","",Namen!$E20-Koopgegevens!H20)</f>
        <v/>
      </c>
      <c r="I20" s="119" t="str">
        <f>IF(Koopgegevens!I20="","",Namen!$E20-Koopgegevens!I20)</f>
        <v/>
      </c>
      <c r="J20" s="119" t="str">
        <f>IF(Koopgegevens!J20="","",Namen!$E20-Koopgegevens!J20)</f>
        <v/>
      </c>
      <c r="K20" s="119" t="str">
        <f>IF(Koopgegevens!K20="","",Namen!$E20-Koopgegevens!K20)</f>
        <v/>
      </c>
      <c r="L20" s="119" t="str">
        <f>IF(Koopgegevens!L20="","",Namen!$E20-Koopgegevens!L20)</f>
        <v/>
      </c>
      <c r="M20" s="119" t="str">
        <f>IF(Koopgegevens!M20="","",Namen!$E20-Koopgegevens!M20)</f>
        <v/>
      </c>
      <c r="N20" s="119" t="str">
        <f>IF(Koopgegevens!N20="","",Namen!$E20-Koopgegevens!N20)</f>
        <v/>
      </c>
      <c r="O20" s="119" t="str">
        <f>IF(Koopgegevens!O20="","",Namen!$E20-Koopgegevens!O20)</f>
        <v/>
      </c>
      <c r="P20" s="119" t="str">
        <f>IF(Koopgegevens!P20="","",Namen!$E20-Koopgegevens!P20)</f>
        <v/>
      </c>
      <c r="Q20" s="119" t="str">
        <f>IF(Koopgegevens!Q20="","",Namen!$E20-Koopgegevens!Q20)</f>
        <v/>
      </c>
      <c r="R20" s="119" t="str">
        <f>IF(Koopgegevens!R20="","",Namen!$E20-Koopgegevens!R20)</f>
        <v/>
      </c>
      <c r="S20" s="55" t="str">
        <f>IF(Koopgegevens!S20="","",Namen!$E20-Koopgegevens!S20)</f>
        <v/>
      </c>
      <c r="T20" s="119" t="str">
        <f>IF(Koopgegevens!T20="","",Namen!$E20-Koopgegevens!T20)</f>
        <v/>
      </c>
      <c r="U20" s="119" t="str">
        <f>IF(Koopgegevens!U20="","",Namen!$E20-Koopgegevens!U20)</f>
        <v/>
      </c>
      <c r="V20" s="119" t="str">
        <f>IF(Koopgegevens!V20="","",Namen!$E20-Koopgegevens!V20)</f>
        <v/>
      </c>
      <c r="W20" s="119" t="str">
        <f>IF(Koopgegevens!W20="","",Namen!$E20-Koopgegevens!W20)</f>
        <v/>
      </c>
      <c r="X20" s="119" t="str">
        <f>IF(Koopgegevens!X20="","",Namen!$E20-Koopgegevens!X20)</f>
        <v/>
      </c>
      <c r="Y20" s="119" t="str">
        <f>IF(Koopgegevens!Y20="","",Namen!$E20-Koopgegevens!Y20)</f>
        <v/>
      </c>
      <c r="Z20" s="119" t="str">
        <f>IF(Koopgegevens!Z20="","",Namen!$E20-Koopgegevens!Z20)</f>
        <v/>
      </c>
      <c r="AA20" s="119" t="str">
        <f>IF(Koopgegevens!AA20="","",Namen!$E20-Koopgegevens!AA20)</f>
        <v/>
      </c>
      <c r="AB20" s="119" t="str">
        <f>IF(Koopgegevens!AB20="","",Namen!$E20-Koopgegevens!AB20)</f>
        <v/>
      </c>
      <c r="AC20" s="119" t="str">
        <f>IF(Koopgegevens!AC20="","",Namen!$E20-Koopgegevens!AC20)</f>
        <v/>
      </c>
      <c r="AD20" s="119" t="str">
        <f>IF(Koopgegevens!AD20="","",Namen!$E20-Koopgegevens!AD20)</f>
        <v/>
      </c>
      <c r="AE20" s="119" t="str">
        <f>IF(Koopgegevens!AE20="","",Namen!$E20-Koopgegevens!AE20)</f>
        <v/>
      </c>
      <c r="AF20" s="119" t="str">
        <f>IF(Koopgegevens!AF20="","",Namen!$E20-Koopgegevens!AF20)</f>
        <v/>
      </c>
      <c r="AG20" s="119" t="str">
        <f>IF(Koopgegevens!AG20="","",Namen!$E20-Koopgegevens!AG20)</f>
        <v/>
      </c>
      <c r="AH20" s="120" t="str">
        <f>IF(Koopgegevens!AH20="","",Namen!$E20-Koopgegevens!AH20)</f>
        <v/>
      </c>
      <c r="AI20" s="121" t="str">
        <f>IF((32-COUNTBLANK(Koopgegevens!C20:AH20))&gt;0,SUM(Koopgegevens!C20:AH20)-Namen!D20*(32-COUNTBLANK(Koopgegevens!C20:AH20)),"")</f>
        <v/>
      </c>
      <c r="AJ20" s="107" t="str">
        <f>S36</f>
        <v/>
      </c>
      <c r="AK20" s="122" t="str">
        <f t="shared" si="0"/>
        <v/>
      </c>
      <c r="AL20" s="5"/>
    </row>
    <row r="21" spans="1:38" x14ac:dyDescent="0.25">
      <c r="A21" s="5"/>
      <c r="B21" s="25" t="str">
        <f>IF(Namen!B21="","",Namen!B21)</f>
        <v/>
      </c>
      <c r="C21" s="24" t="str">
        <f>IF(Koopgegevens!C21="","",Namen!$E21-Koopgegevens!C21)</f>
        <v/>
      </c>
      <c r="D21" s="13" t="str">
        <f>IF(Koopgegevens!D21="","",Namen!$E21-Koopgegevens!D21)</f>
        <v/>
      </c>
      <c r="E21" s="13" t="str">
        <f>IF(Koopgegevens!E21="","",Namen!$E21-Koopgegevens!E21)</f>
        <v/>
      </c>
      <c r="F21" s="13" t="str">
        <f>IF(Koopgegevens!F21="","",Namen!$E21-Koopgegevens!F21)</f>
        <v/>
      </c>
      <c r="G21" s="13" t="str">
        <f>IF(Koopgegevens!G21="","",Namen!$E21-Koopgegevens!G21)</f>
        <v/>
      </c>
      <c r="H21" s="13" t="str">
        <f>IF(Koopgegevens!H21="","",Namen!$E21-Koopgegevens!H21)</f>
        <v/>
      </c>
      <c r="I21" s="13" t="str">
        <f>IF(Koopgegevens!I21="","",Namen!$E21-Koopgegevens!I21)</f>
        <v/>
      </c>
      <c r="J21" s="13" t="str">
        <f>IF(Koopgegevens!J21="","",Namen!$E21-Koopgegevens!J21)</f>
        <v/>
      </c>
      <c r="K21" s="13" t="str">
        <f>IF(Koopgegevens!K21="","",Namen!$E21-Koopgegevens!K21)</f>
        <v/>
      </c>
      <c r="L21" s="13" t="str">
        <f>IF(Koopgegevens!L21="","",Namen!$E21-Koopgegevens!L21)</f>
        <v/>
      </c>
      <c r="M21" s="13" t="str">
        <f>IF(Koopgegevens!M21="","",Namen!$E21-Koopgegevens!M21)</f>
        <v/>
      </c>
      <c r="N21" s="13" t="str">
        <f>IF(Koopgegevens!N21="","",Namen!$E21-Koopgegevens!N21)</f>
        <v/>
      </c>
      <c r="O21" s="13" t="str">
        <f>IF(Koopgegevens!O21="","",Namen!$E21-Koopgegevens!O21)</f>
        <v/>
      </c>
      <c r="P21" s="13" t="str">
        <f>IF(Koopgegevens!P21="","",Namen!$E21-Koopgegevens!P21)</f>
        <v/>
      </c>
      <c r="Q21" s="13" t="str">
        <f>IF(Koopgegevens!Q21="","",Namen!$E21-Koopgegevens!Q21)</f>
        <v/>
      </c>
      <c r="R21" s="13" t="str">
        <f>IF(Koopgegevens!R21="","",Namen!$E21-Koopgegevens!R21)</f>
        <v/>
      </c>
      <c r="S21" s="13" t="str">
        <f>IF(Koopgegevens!S21="","",Namen!$E21-Koopgegevens!S21)</f>
        <v/>
      </c>
      <c r="T21" s="55" t="str">
        <f>IF(Koopgegevens!T21="","",Namen!$E21-Koopgegevens!T21)</f>
        <v/>
      </c>
      <c r="U21" s="13" t="str">
        <f>IF(Koopgegevens!U21="","",Namen!$E21-Koopgegevens!U21)</f>
        <v/>
      </c>
      <c r="V21" s="13" t="str">
        <f>IF(Koopgegevens!V21="","",Namen!$E21-Koopgegevens!V21)</f>
        <v/>
      </c>
      <c r="W21" s="13" t="str">
        <f>IF(Koopgegevens!W21="","",Namen!$E21-Koopgegevens!W21)</f>
        <v/>
      </c>
      <c r="X21" s="13" t="str">
        <f>IF(Koopgegevens!X21="","",Namen!$E21-Koopgegevens!X21)</f>
        <v/>
      </c>
      <c r="Y21" s="13" t="str">
        <f>IF(Koopgegevens!Y21="","",Namen!$E21-Koopgegevens!Y21)</f>
        <v/>
      </c>
      <c r="Z21" s="13" t="str">
        <f>IF(Koopgegevens!Z21="","",Namen!$E21-Koopgegevens!Z21)</f>
        <v/>
      </c>
      <c r="AA21" s="13" t="str">
        <f>IF(Koopgegevens!AA21="","",Namen!$E21-Koopgegevens!AA21)</f>
        <v/>
      </c>
      <c r="AB21" s="13" t="str">
        <f>IF(Koopgegevens!AB21="","",Namen!$E21-Koopgegevens!AB21)</f>
        <v/>
      </c>
      <c r="AC21" s="13" t="str">
        <f>IF(Koopgegevens!AC21="","",Namen!$E21-Koopgegevens!AC21)</f>
        <v/>
      </c>
      <c r="AD21" s="13" t="str">
        <f>IF(Koopgegevens!AD21="","",Namen!$E21-Koopgegevens!AD21)</f>
        <v/>
      </c>
      <c r="AE21" s="13" t="str">
        <f>IF(Koopgegevens!AE21="","",Namen!$E21-Koopgegevens!AE21)</f>
        <v/>
      </c>
      <c r="AF21" s="13" t="str">
        <f>IF(Koopgegevens!AF21="","",Namen!$E21-Koopgegevens!AF21)</f>
        <v/>
      </c>
      <c r="AG21" s="13" t="str">
        <f>IF(Koopgegevens!AG21="","",Namen!$E21-Koopgegevens!AG21)</f>
        <v/>
      </c>
      <c r="AH21" s="23" t="str">
        <f>IF(Koopgegevens!AH21="","",Namen!$E21-Koopgegevens!AH21)</f>
        <v/>
      </c>
      <c r="AI21" s="30" t="str">
        <f>IF((32-COUNTBLANK(Koopgegevens!C21:AH21))&gt;0,SUM(Koopgegevens!C21:AH21)-Namen!D21*(32-COUNTBLANK(Koopgegevens!C21:AH21)),"")</f>
        <v/>
      </c>
      <c r="AJ21" s="25" t="str">
        <f>T36</f>
        <v/>
      </c>
      <c r="AK21" s="32" t="str">
        <f t="shared" si="0"/>
        <v/>
      </c>
      <c r="AL21" s="5"/>
    </row>
    <row r="22" spans="1:38" x14ac:dyDescent="0.25">
      <c r="A22" s="5"/>
      <c r="B22" s="107" t="str">
        <f>IF(Namen!B22="","",Namen!B22)</f>
        <v/>
      </c>
      <c r="C22" s="123" t="str">
        <f>IF(Koopgegevens!C22="","",Namen!$E22-Koopgegevens!C22)</f>
        <v/>
      </c>
      <c r="D22" s="119" t="str">
        <f>IF(Koopgegevens!D22="","",Namen!$E22-Koopgegevens!D22)</f>
        <v/>
      </c>
      <c r="E22" s="119" t="str">
        <f>IF(Koopgegevens!E22="","",Namen!$E22-Koopgegevens!E22)</f>
        <v/>
      </c>
      <c r="F22" s="119" t="str">
        <f>IF(Koopgegevens!F22="","",Namen!$E22-Koopgegevens!F22)</f>
        <v/>
      </c>
      <c r="G22" s="119" t="str">
        <f>IF(Koopgegevens!G22="","",Namen!$E22-Koopgegevens!G22)</f>
        <v/>
      </c>
      <c r="H22" s="119" t="str">
        <f>IF(Koopgegevens!H22="","",Namen!$E22-Koopgegevens!H22)</f>
        <v/>
      </c>
      <c r="I22" s="119" t="str">
        <f>IF(Koopgegevens!I22="","",Namen!$E22-Koopgegevens!I22)</f>
        <v/>
      </c>
      <c r="J22" s="119" t="str">
        <f>IF(Koopgegevens!J22="","",Namen!$E22-Koopgegevens!J22)</f>
        <v/>
      </c>
      <c r="K22" s="119" t="str">
        <f>IF(Koopgegevens!K22="","",Namen!$E22-Koopgegevens!K22)</f>
        <v/>
      </c>
      <c r="L22" s="119" t="str">
        <f>IF(Koopgegevens!L22="","",Namen!$E22-Koopgegevens!L22)</f>
        <v/>
      </c>
      <c r="M22" s="119" t="str">
        <f>IF(Koopgegevens!M22="","",Namen!$E22-Koopgegevens!M22)</f>
        <v/>
      </c>
      <c r="N22" s="119" t="str">
        <f>IF(Koopgegevens!N22="","",Namen!$E22-Koopgegevens!N22)</f>
        <v/>
      </c>
      <c r="O22" s="119" t="str">
        <f>IF(Koopgegevens!O22="","",Namen!$E22-Koopgegevens!O22)</f>
        <v/>
      </c>
      <c r="P22" s="119" t="str">
        <f>IF(Koopgegevens!P22="","",Namen!$E22-Koopgegevens!P22)</f>
        <v/>
      </c>
      <c r="Q22" s="119" t="str">
        <f>IF(Koopgegevens!Q22="","",Namen!$E22-Koopgegevens!Q22)</f>
        <v/>
      </c>
      <c r="R22" s="119" t="str">
        <f>IF(Koopgegevens!R22="","",Namen!$E22-Koopgegevens!R22)</f>
        <v/>
      </c>
      <c r="S22" s="119" t="str">
        <f>IF(Koopgegevens!S22="","",Namen!$E22-Koopgegevens!S22)</f>
        <v/>
      </c>
      <c r="T22" s="119" t="str">
        <f>IF(Koopgegevens!T22="","",Namen!$E22-Koopgegevens!T22)</f>
        <v/>
      </c>
      <c r="U22" s="55" t="str">
        <f>IF(Koopgegevens!U22="","",Namen!$E22-Koopgegevens!U22)</f>
        <v/>
      </c>
      <c r="V22" s="119" t="str">
        <f>IF(Koopgegevens!V22="","",Namen!$E22-Koopgegevens!V22)</f>
        <v/>
      </c>
      <c r="W22" s="119" t="str">
        <f>IF(Koopgegevens!W22="","",Namen!$E22-Koopgegevens!W22)</f>
        <v/>
      </c>
      <c r="X22" s="119" t="str">
        <f>IF(Koopgegevens!X22="","",Namen!$E22-Koopgegevens!X22)</f>
        <v/>
      </c>
      <c r="Y22" s="119" t="str">
        <f>IF(Koopgegevens!Y22="","",Namen!$E22-Koopgegevens!Y22)</f>
        <v/>
      </c>
      <c r="Z22" s="119" t="str">
        <f>IF(Koopgegevens!Z22="","",Namen!$E22-Koopgegevens!Z22)</f>
        <v/>
      </c>
      <c r="AA22" s="119" t="str">
        <f>IF(Koopgegevens!AA22="","",Namen!$E22-Koopgegevens!AA22)</f>
        <v/>
      </c>
      <c r="AB22" s="119" t="str">
        <f>IF(Koopgegevens!AB22="","",Namen!$E22-Koopgegevens!AB22)</f>
        <v/>
      </c>
      <c r="AC22" s="119" t="str">
        <f>IF(Koopgegevens!AC22="","",Namen!$E22-Koopgegevens!AC22)</f>
        <v/>
      </c>
      <c r="AD22" s="119" t="str">
        <f>IF(Koopgegevens!AD22="","",Namen!$E22-Koopgegevens!AD22)</f>
        <v/>
      </c>
      <c r="AE22" s="119" t="str">
        <f>IF(Koopgegevens!AE22="","",Namen!$E22-Koopgegevens!AE22)</f>
        <v/>
      </c>
      <c r="AF22" s="119" t="str">
        <f>IF(Koopgegevens!AF22="","",Namen!$E22-Koopgegevens!AF22)</f>
        <v/>
      </c>
      <c r="AG22" s="119" t="str">
        <f>IF(Koopgegevens!AG22="","",Namen!$E22-Koopgegevens!AG22)</f>
        <v/>
      </c>
      <c r="AH22" s="120" t="str">
        <f>IF(Koopgegevens!AH22="","",Namen!$E22-Koopgegevens!AH22)</f>
        <v/>
      </c>
      <c r="AI22" s="121" t="str">
        <f>IF((32-COUNTBLANK(Koopgegevens!C22:AH22))&gt;0,SUM(Koopgegevens!C22:AH22)-Namen!D22*(32-COUNTBLANK(Koopgegevens!C22:AH22)),"")</f>
        <v/>
      </c>
      <c r="AJ22" s="107" t="str">
        <f>U36</f>
        <v/>
      </c>
      <c r="AK22" s="122" t="str">
        <f t="shared" si="0"/>
        <v/>
      </c>
      <c r="AL22" s="5"/>
    </row>
    <row r="23" spans="1:38" x14ac:dyDescent="0.25">
      <c r="A23" s="5"/>
      <c r="B23" s="25" t="str">
        <f>IF(Namen!B23="","",Namen!B23)</f>
        <v/>
      </c>
      <c r="C23" s="24" t="str">
        <f>IF(Koopgegevens!C23="","",Namen!$E23-Koopgegevens!C23)</f>
        <v/>
      </c>
      <c r="D23" s="13" t="str">
        <f>IF(Koopgegevens!D23="","",Namen!$E23-Koopgegevens!D23)</f>
        <v/>
      </c>
      <c r="E23" s="13" t="str">
        <f>IF(Koopgegevens!E23="","",Namen!$E23-Koopgegevens!E23)</f>
        <v/>
      </c>
      <c r="F23" s="13" t="str">
        <f>IF(Koopgegevens!F23="","",Namen!$E23-Koopgegevens!F23)</f>
        <v/>
      </c>
      <c r="G23" s="13" t="str">
        <f>IF(Koopgegevens!G23="","",Namen!$E23-Koopgegevens!G23)</f>
        <v/>
      </c>
      <c r="H23" s="13" t="str">
        <f>IF(Koopgegevens!H23="","",Namen!$E23-Koopgegevens!H23)</f>
        <v/>
      </c>
      <c r="I23" s="13" t="str">
        <f>IF(Koopgegevens!I23="","",Namen!$E23-Koopgegevens!I23)</f>
        <v/>
      </c>
      <c r="J23" s="13" t="str">
        <f>IF(Koopgegevens!J23="","",Namen!$E23-Koopgegevens!J23)</f>
        <v/>
      </c>
      <c r="K23" s="13" t="str">
        <f>IF(Koopgegevens!K23="","",Namen!$E23-Koopgegevens!K23)</f>
        <v/>
      </c>
      <c r="L23" s="13" t="str">
        <f>IF(Koopgegevens!L23="","",Namen!$E23-Koopgegevens!L23)</f>
        <v/>
      </c>
      <c r="M23" s="13" t="str">
        <f>IF(Koopgegevens!M23="","",Namen!$E23-Koopgegevens!M23)</f>
        <v/>
      </c>
      <c r="N23" s="13" t="str">
        <f>IF(Koopgegevens!N23="","",Namen!$E23-Koopgegevens!N23)</f>
        <v/>
      </c>
      <c r="O23" s="13" t="str">
        <f>IF(Koopgegevens!O23="","",Namen!$E23-Koopgegevens!O23)</f>
        <v/>
      </c>
      <c r="P23" s="13" t="str">
        <f>IF(Koopgegevens!P23="","",Namen!$E23-Koopgegevens!P23)</f>
        <v/>
      </c>
      <c r="Q23" s="13" t="str">
        <f>IF(Koopgegevens!Q23="","",Namen!$E23-Koopgegevens!Q23)</f>
        <v/>
      </c>
      <c r="R23" s="13" t="str">
        <f>IF(Koopgegevens!R23="","",Namen!$E23-Koopgegevens!R23)</f>
        <v/>
      </c>
      <c r="S23" s="13" t="str">
        <f>IF(Koopgegevens!S23="","",Namen!$E23-Koopgegevens!S23)</f>
        <v/>
      </c>
      <c r="T23" s="13" t="str">
        <f>IF(Koopgegevens!T23="","",Namen!$E23-Koopgegevens!T23)</f>
        <v/>
      </c>
      <c r="U23" s="13" t="str">
        <f>IF(Koopgegevens!U23="","",Namen!$E23-Koopgegevens!U23)</f>
        <v/>
      </c>
      <c r="V23" s="55" t="str">
        <f>IF(Koopgegevens!V23="","",Namen!$E23-Koopgegevens!V23)</f>
        <v/>
      </c>
      <c r="W23" s="13" t="str">
        <f>IF(Koopgegevens!W23="","",Namen!$E23-Koopgegevens!W23)</f>
        <v/>
      </c>
      <c r="X23" s="13" t="str">
        <f>IF(Koopgegevens!X23="","",Namen!$E23-Koopgegevens!X23)</f>
        <v/>
      </c>
      <c r="Y23" s="13" t="str">
        <f>IF(Koopgegevens!Y23="","",Namen!$E23-Koopgegevens!Y23)</f>
        <v/>
      </c>
      <c r="Z23" s="13" t="str">
        <f>IF(Koopgegevens!Z23="","",Namen!$E23-Koopgegevens!Z23)</f>
        <v/>
      </c>
      <c r="AA23" s="13" t="str">
        <f>IF(Koopgegevens!AA23="","",Namen!$E23-Koopgegevens!AA23)</f>
        <v/>
      </c>
      <c r="AB23" s="13" t="str">
        <f>IF(Koopgegevens!AB23="","",Namen!$E23-Koopgegevens!AB23)</f>
        <v/>
      </c>
      <c r="AC23" s="13" t="str">
        <f>IF(Koopgegevens!AC23="","",Namen!$E23-Koopgegevens!AC23)</f>
        <v/>
      </c>
      <c r="AD23" s="13" t="str">
        <f>IF(Koopgegevens!AD23="","",Namen!$E23-Koopgegevens!AD23)</f>
        <v/>
      </c>
      <c r="AE23" s="13" t="str">
        <f>IF(Koopgegevens!AE23="","",Namen!$E23-Koopgegevens!AE23)</f>
        <v/>
      </c>
      <c r="AF23" s="13" t="str">
        <f>IF(Koopgegevens!AF23="","",Namen!$E23-Koopgegevens!AF23)</f>
        <v/>
      </c>
      <c r="AG23" s="13" t="str">
        <f>IF(Koopgegevens!AG23="","",Namen!$E23-Koopgegevens!AG23)</f>
        <v/>
      </c>
      <c r="AH23" s="23" t="str">
        <f>IF(Koopgegevens!AH23="","",Namen!$E23-Koopgegevens!AH23)</f>
        <v/>
      </c>
      <c r="AI23" s="30" t="str">
        <f>IF((32-COUNTBLANK(Koopgegevens!C23:AH23))&gt;0,SUM(Koopgegevens!C23:AH23)-Namen!D23*(32-COUNTBLANK(Koopgegevens!C23:AH23)),"")</f>
        <v/>
      </c>
      <c r="AJ23" s="25" t="str">
        <f>V36</f>
        <v/>
      </c>
      <c r="AK23" s="32" t="str">
        <f t="shared" si="0"/>
        <v/>
      </c>
      <c r="AL23" s="5"/>
    </row>
    <row r="24" spans="1:38" x14ac:dyDescent="0.25">
      <c r="A24" s="5"/>
      <c r="B24" s="107" t="str">
        <f>IF(Namen!B24="","",Namen!B24)</f>
        <v/>
      </c>
      <c r="C24" s="123" t="str">
        <f>IF(Koopgegevens!C24="","",Namen!$E24-Koopgegevens!C24)</f>
        <v/>
      </c>
      <c r="D24" s="119" t="str">
        <f>IF(Koopgegevens!D24="","",Namen!$E24-Koopgegevens!D24)</f>
        <v/>
      </c>
      <c r="E24" s="119" t="str">
        <f>IF(Koopgegevens!E24="","",Namen!$E24-Koopgegevens!E24)</f>
        <v/>
      </c>
      <c r="F24" s="119" t="str">
        <f>IF(Koopgegevens!F24="","",Namen!$E24-Koopgegevens!F24)</f>
        <v/>
      </c>
      <c r="G24" s="119" t="str">
        <f>IF(Koopgegevens!G24="","",Namen!$E24-Koopgegevens!G24)</f>
        <v/>
      </c>
      <c r="H24" s="119" t="str">
        <f>IF(Koopgegevens!H24="","",Namen!$E24-Koopgegevens!H24)</f>
        <v/>
      </c>
      <c r="I24" s="119" t="str">
        <f>IF(Koopgegevens!I24="","",Namen!$E24-Koopgegevens!I24)</f>
        <v/>
      </c>
      <c r="J24" s="119" t="str">
        <f>IF(Koopgegevens!J24="","",Namen!$E24-Koopgegevens!J24)</f>
        <v/>
      </c>
      <c r="K24" s="119" t="str">
        <f>IF(Koopgegevens!K24="","",Namen!$E24-Koopgegevens!K24)</f>
        <v/>
      </c>
      <c r="L24" s="119" t="str">
        <f>IF(Koopgegevens!L24="","",Namen!$E24-Koopgegevens!L24)</f>
        <v/>
      </c>
      <c r="M24" s="119" t="str">
        <f>IF(Koopgegevens!M24="","",Namen!$E24-Koopgegevens!M24)</f>
        <v/>
      </c>
      <c r="N24" s="119" t="str">
        <f>IF(Koopgegevens!N24="","",Namen!$E24-Koopgegevens!N24)</f>
        <v/>
      </c>
      <c r="O24" s="119" t="str">
        <f>IF(Koopgegevens!O24="","",Namen!$E24-Koopgegevens!O24)</f>
        <v/>
      </c>
      <c r="P24" s="119" t="str">
        <f>IF(Koopgegevens!P24="","",Namen!$E24-Koopgegevens!P24)</f>
        <v/>
      </c>
      <c r="Q24" s="119" t="str">
        <f>IF(Koopgegevens!Q24="","",Namen!$E24-Koopgegevens!Q24)</f>
        <v/>
      </c>
      <c r="R24" s="119" t="str">
        <f>IF(Koopgegevens!R24="","",Namen!$E24-Koopgegevens!R24)</f>
        <v/>
      </c>
      <c r="S24" s="119" t="str">
        <f>IF(Koopgegevens!S24="","",Namen!$E24-Koopgegevens!S24)</f>
        <v/>
      </c>
      <c r="T24" s="119" t="str">
        <f>IF(Koopgegevens!T24="","",Namen!$E24-Koopgegevens!T24)</f>
        <v/>
      </c>
      <c r="U24" s="119" t="str">
        <f>IF(Koopgegevens!U24="","",Namen!$E24-Koopgegevens!U24)</f>
        <v/>
      </c>
      <c r="V24" s="119" t="str">
        <f>IF(Koopgegevens!V24="","",Namen!$E24-Koopgegevens!V24)</f>
        <v/>
      </c>
      <c r="W24" s="55" t="str">
        <f>IF(Koopgegevens!W24="","",Namen!$E24-Koopgegevens!W24)</f>
        <v/>
      </c>
      <c r="X24" s="119" t="str">
        <f>IF(Koopgegevens!X24="","",Namen!$E24-Koopgegevens!X24)</f>
        <v/>
      </c>
      <c r="Y24" s="119" t="str">
        <f>IF(Koopgegevens!Y24="","",Namen!$E24-Koopgegevens!Y24)</f>
        <v/>
      </c>
      <c r="Z24" s="119" t="str">
        <f>IF(Koopgegevens!Z24="","",Namen!$E24-Koopgegevens!Z24)</f>
        <v/>
      </c>
      <c r="AA24" s="119" t="str">
        <f>IF(Koopgegevens!AA24="","",Namen!$E24-Koopgegevens!AA24)</f>
        <v/>
      </c>
      <c r="AB24" s="119" t="str">
        <f>IF(Koopgegevens!AB24="","",Namen!$E24-Koopgegevens!AB24)</f>
        <v/>
      </c>
      <c r="AC24" s="119" t="str">
        <f>IF(Koopgegevens!AC24="","",Namen!$E24-Koopgegevens!AC24)</f>
        <v/>
      </c>
      <c r="AD24" s="119" t="str">
        <f>IF(Koopgegevens!AD24="","",Namen!$E24-Koopgegevens!AD24)</f>
        <v/>
      </c>
      <c r="AE24" s="119" t="str">
        <f>IF(Koopgegevens!AE24="","",Namen!$E24-Koopgegevens!AE24)</f>
        <v/>
      </c>
      <c r="AF24" s="119" t="str">
        <f>IF(Koopgegevens!AF24="","",Namen!$E24-Koopgegevens!AF24)</f>
        <v/>
      </c>
      <c r="AG24" s="119" t="str">
        <f>IF(Koopgegevens!AG24="","",Namen!$E24-Koopgegevens!AG24)</f>
        <v/>
      </c>
      <c r="AH24" s="120" t="str">
        <f>IF(Koopgegevens!AH24="","",Namen!$E24-Koopgegevens!AH24)</f>
        <v/>
      </c>
      <c r="AI24" s="121" t="str">
        <f>IF((32-COUNTBLANK(Koopgegevens!C24:AH24))&gt;0,SUM(Koopgegevens!C24:AH24)-Namen!D24*(32-COUNTBLANK(Koopgegevens!C24:AH24)),"")</f>
        <v/>
      </c>
      <c r="AJ24" s="107" t="str">
        <f>W36</f>
        <v/>
      </c>
      <c r="AK24" s="122" t="str">
        <f t="shared" si="0"/>
        <v/>
      </c>
      <c r="AL24" s="5"/>
    </row>
    <row r="25" spans="1:38" x14ac:dyDescent="0.25">
      <c r="A25" s="5"/>
      <c r="B25" s="25" t="str">
        <f>IF(Namen!B25="","",Namen!B25)</f>
        <v/>
      </c>
      <c r="C25" s="24" t="str">
        <f>IF(Koopgegevens!C25="","",Namen!$E25-Koopgegevens!C25)</f>
        <v/>
      </c>
      <c r="D25" s="13" t="str">
        <f>IF(Koopgegevens!D25="","",Namen!$E25-Koopgegevens!D25)</f>
        <v/>
      </c>
      <c r="E25" s="13" t="str">
        <f>IF(Koopgegevens!E25="","",Namen!$E25-Koopgegevens!E25)</f>
        <v/>
      </c>
      <c r="F25" s="13" t="str">
        <f>IF(Koopgegevens!F25="","",Namen!$E25-Koopgegevens!F25)</f>
        <v/>
      </c>
      <c r="G25" s="13" t="str">
        <f>IF(Koopgegevens!G25="","",Namen!$E25-Koopgegevens!G25)</f>
        <v/>
      </c>
      <c r="H25" s="13" t="str">
        <f>IF(Koopgegevens!H25="","",Namen!$E25-Koopgegevens!H25)</f>
        <v/>
      </c>
      <c r="I25" s="13" t="str">
        <f>IF(Koopgegevens!I25="","",Namen!$E25-Koopgegevens!I25)</f>
        <v/>
      </c>
      <c r="J25" s="13" t="str">
        <f>IF(Koopgegevens!J25="","",Namen!$E25-Koopgegevens!J25)</f>
        <v/>
      </c>
      <c r="K25" s="13" t="str">
        <f>IF(Koopgegevens!K25="","",Namen!$E25-Koopgegevens!K25)</f>
        <v/>
      </c>
      <c r="L25" s="13" t="str">
        <f>IF(Koopgegevens!L25="","",Namen!$E25-Koopgegevens!L25)</f>
        <v/>
      </c>
      <c r="M25" s="13" t="str">
        <f>IF(Koopgegevens!M25="","",Namen!$E25-Koopgegevens!M25)</f>
        <v/>
      </c>
      <c r="N25" s="13" t="str">
        <f>IF(Koopgegevens!N25="","",Namen!$E25-Koopgegevens!N25)</f>
        <v/>
      </c>
      <c r="O25" s="13" t="str">
        <f>IF(Koopgegevens!O25="","",Namen!$E25-Koopgegevens!O25)</f>
        <v/>
      </c>
      <c r="P25" s="13" t="str">
        <f>IF(Koopgegevens!P25="","",Namen!$E25-Koopgegevens!P25)</f>
        <v/>
      </c>
      <c r="Q25" s="13" t="str">
        <f>IF(Koopgegevens!Q25="","",Namen!$E25-Koopgegevens!Q25)</f>
        <v/>
      </c>
      <c r="R25" s="13" t="str">
        <f>IF(Koopgegevens!R25="","",Namen!$E25-Koopgegevens!R25)</f>
        <v/>
      </c>
      <c r="S25" s="13" t="str">
        <f>IF(Koopgegevens!S25="","",Namen!$E25-Koopgegevens!S25)</f>
        <v/>
      </c>
      <c r="T25" s="13" t="str">
        <f>IF(Koopgegevens!T25="","",Namen!$E25-Koopgegevens!T25)</f>
        <v/>
      </c>
      <c r="U25" s="13" t="str">
        <f>IF(Koopgegevens!U25="","",Namen!$E25-Koopgegevens!U25)</f>
        <v/>
      </c>
      <c r="V25" s="13" t="str">
        <f>IF(Koopgegevens!V25="","",Namen!$E25-Koopgegevens!V25)</f>
        <v/>
      </c>
      <c r="W25" s="13" t="str">
        <f>IF(Koopgegevens!W25="","",Namen!$E25-Koopgegevens!W25)</f>
        <v/>
      </c>
      <c r="X25" s="55" t="str">
        <f>IF(Koopgegevens!X25="","",Namen!$E25-Koopgegevens!X25)</f>
        <v/>
      </c>
      <c r="Y25" s="13" t="str">
        <f>IF(Koopgegevens!Y25="","",Namen!$E25-Koopgegevens!Y25)</f>
        <v/>
      </c>
      <c r="Z25" s="13" t="str">
        <f>IF(Koopgegevens!Z25="","",Namen!$E25-Koopgegevens!Z25)</f>
        <v/>
      </c>
      <c r="AA25" s="13" t="str">
        <f>IF(Koopgegevens!AA25="","",Namen!$E25-Koopgegevens!AA25)</f>
        <v/>
      </c>
      <c r="AB25" s="13" t="str">
        <f>IF(Koopgegevens!AB25="","",Namen!$E25-Koopgegevens!AB25)</f>
        <v/>
      </c>
      <c r="AC25" s="13" t="str">
        <f>IF(Koopgegevens!AC25="","",Namen!$E25-Koopgegevens!AC25)</f>
        <v/>
      </c>
      <c r="AD25" s="13" t="str">
        <f>IF(Koopgegevens!AD25="","",Namen!$E25-Koopgegevens!AD25)</f>
        <v/>
      </c>
      <c r="AE25" s="13" t="str">
        <f>IF(Koopgegevens!AE25="","",Namen!$E25-Koopgegevens!AE25)</f>
        <v/>
      </c>
      <c r="AF25" s="13" t="str">
        <f>IF(Koopgegevens!AF25="","",Namen!$E25-Koopgegevens!AF25)</f>
        <v/>
      </c>
      <c r="AG25" s="13" t="str">
        <f>IF(Koopgegevens!AG25="","",Namen!$E25-Koopgegevens!AG25)</f>
        <v/>
      </c>
      <c r="AH25" s="23" t="str">
        <f>IF(Koopgegevens!AH25="","",Namen!$E25-Koopgegevens!AH25)</f>
        <v/>
      </c>
      <c r="AI25" s="30" t="str">
        <f>IF((32-COUNTBLANK(Koopgegevens!C25:AH25))&gt;0,SUM(Koopgegevens!C25:AH25)-Namen!D25*(32-COUNTBLANK(Koopgegevens!C25:AH25)),"")</f>
        <v/>
      </c>
      <c r="AJ25" s="25" t="str">
        <f>X36</f>
        <v/>
      </c>
      <c r="AK25" s="32" t="str">
        <f t="shared" si="0"/>
        <v/>
      </c>
      <c r="AL25" s="5"/>
    </row>
    <row r="26" spans="1:38" x14ac:dyDescent="0.25">
      <c r="A26" s="5"/>
      <c r="B26" s="107" t="str">
        <f>IF(Namen!B26="","",Namen!B26)</f>
        <v/>
      </c>
      <c r="C26" s="123" t="str">
        <f>IF(Koopgegevens!C26="","",Namen!$E26-Koopgegevens!C26)</f>
        <v/>
      </c>
      <c r="D26" s="119" t="str">
        <f>IF(Koopgegevens!D26="","",Namen!$E26-Koopgegevens!D26)</f>
        <v/>
      </c>
      <c r="E26" s="119" t="str">
        <f>IF(Koopgegevens!E26="","",Namen!$E26-Koopgegevens!E26)</f>
        <v/>
      </c>
      <c r="F26" s="119" t="str">
        <f>IF(Koopgegevens!F26="","",Namen!$E26-Koopgegevens!F26)</f>
        <v/>
      </c>
      <c r="G26" s="119" t="str">
        <f>IF(Koopgegevens!G26="","",Namen!$E26-Koopgegevens!G26)</f>
        <v/>
      </c>
      <c r="H26" s="119" t="str">
        <f>IF(Koopgegevens!H26="","",Namen!$E26-Koopgegevens!H26)</f>
        <v/>
      </c>
      <c r="I26" s="119" t="str">
        <f>IF(Koopgegevens!I26="","",Namen!$E26-Koopgegevens!I26)</f>
        <v/>
      </c>
      <c r="J26" s="119" t="str">
        <f>IF(Koopgegevens!J26="","",Namen!$E26-Koopgegevens!J26)</f>
        <v/>
      </c>
      <c r="K26" s="119" t="str">
        <f>IF(Koopgegevens!K26="","",Namen!$E26-Koopgegevens!K26)</f>
        <v/>
      </c>
      <c r="L26" s="119" t="str">
        <f>IF(Koopgegevens!L26="","",Namen!$E26-Koopgegevens!L26)</f>
        <v/>
      </c>
      <c r="M26" s="119" t="str">
        <f>IF(Koopgegevens!M26="","",Namen!$E26-Koopgegevens!M26)</f>
        <v/>
      </c>
      <c r="N26" s="119" t="str">
        <f>IF(Koopgegevens!N26="","",Namen!$E26-Koopgegevens!N26)</f>
        <v/>
      </c>
      <c r="O26" s="119" t="str">
        <f>IF(Koopgegevens!O26="","",Namen!$E26-Koopgegevens!O26)</f>
        <v/>
      </c>
      <c r="P26" s="119" t="str">
        <f>IF(Koopgegevens!P26="","",Namen!$E26-Koopgegevens!P26)</f>
        <v/>
      </c>
      <c r="Q26" s="119" t="str">
        <f>IF(Koopgegevens!Q26="","",Namen!$E26-Koopgegevens!Q26)</f>
        <v/>
      </c>
      <c r="R26" s="119" t="str">
        <f>IF(Koopgegevens!R26="","",Namen!$E26-Koopgegevens!R26)</f>
        <v/>
      </c>
      <c r="S26" s="119" t="str">
        <f>IF(Koopgegevens!S26="","",Namen!$E26-Koopgegevens!S26)</f>
        <v/>
      </c>
      <c r="T26" s="119" t="str">
        <f>IF(Koopgegevens!T26="","",Namen!$E26-Koopgegevens!T26)</f>
        <v/>
      </c>
      <c r="U26" s="119" t="str">
        <f>IF(Koopgegevens!U26="","",Namen!$E26-Koopgegevens!U26)</f>
        <v/>
      </c>
      <c r="V26" s="119" t="str">
        <f>IF(Koopgegevens!V26="","",Namen!$E26-Koopgegevens!V26)</f>
        <v/>
      </c>
      <c r="W26" s="119" t="str">
        <f>IF(Koopgegevens!W26="","",Namen!$E26-Koopgegevens!W26)</f>
        <v/>
      </c>
      <c r="X26" s="119" t="str">
        <f>IF(Koopgegevens!X26="","",Namen!$E26-Koopgegevens!X26)</f>
        <v/>
      </c>
      <c r="Y26" s="55" t="str">
        <f>IF(Koopgegevens!Y26="","",Namen!$E26-Koopgegevens!Y26)</f>
        <v/>
      </c>
      <c r="Z26" s="119" t="str">
        <f>IF(Koopgegevens!Z26="","",Namen!$E26-Koopgegevens!Z26)</f>
        <v/>
      </c>
      <c r="AA26" s="119" t="str">
        <f>IF(Koopgegevens!AA26="","",Namen!$E26-Koopgegevens!AA26)</f>
        <v/>
      </c>
      <c r="AB26" s="119" t="str">
        <f>IF(Koopgegevens!AB26="","",Namen!$E26-Koopgegevens!AB26)</f>
        <v/>
      </c>
      <c r="AC26" s="119" t="str">
        <f>IF(Koopgegevens!AC26="","",Namen!$E26-Koopgegevens!AC26)</f>
        <v/>
      </c>
      <c r="AD26" s="119" t="str">
        <f>IF(Koopgegevens!AD26="","",Namen!$E26-Koopgegevens!AD26)</f>
        <v/>
      </c>
      <c r="AE26" s="119" t="str">
        <f>IF(Koopgegevens!AE26="","",Namen!$E26-Koopgegevens!AE26)</f>
        <v/>
      </c>
      <c r="AF26" s="119" t="str">
        <f>IF(Koopgegevens!AF26="","",Namen!$E26-Koopgegevens!AF26)</f>
        <v/>
      </c>
      <c r="AG26" s="119" t="str">
        <f>IF(Koopgegevens!AG26="","",Namen!$E26-Koopgegevens!AG26)</f>
        <v/>
      </c>
      <c r="AH26" s="120" t="str">
        <f>IF(Koopgegevens!AH26="","",Namen!$E26-Koopgegevens!AH26)</f>
        <v/>
      </c>
      <c r="AI26" s="121" t="str">
        <f>IF((32-COUNTBLANK(Koopgegevens!C26:AH26))&gt;0,SUM(Koopgegevens!C26:AH26)-Namen!D26*(32-COUNTBLANK(Koopgegevens!C26:AH26)),"")</f>
        <v/>
      </c>
      <c r="AJ26" s="107" t="str">
        <f>Y36</f>
        <v/>
      </c>
      <c r="AK26" s="122" t="str">
        <f t="shared" si="0"/>
        <v/>
      </c>
      <c r="AL26" s="5"/>
    </row>
    <row r="27" spans="1:38" x14ac:dyDescent="0.25">
      <c r="A27" s="5"/>
      <c r="B27" s="25" t="str">
        <f>IF(Namen!B27="","",Namen!B27)</f>
        <v/>
      </c>
      <c r="C27" s="24" t="str">
        <f>IF(Koopgegevens!C27="","",Namen!$E27-Koopgegevens!C27)</f>
        <v/>
      </c>
      <c r="D27" s="13" t="str">
        <f>IF(Koopgegevens!D27="","",Namen!$E27-Koopgegevens!D27)</f>
        <v/>
      </c>
      <c r="E27" s="13" t="str">
        <f>IF(Koopgegevens!E27="","",Namen!$E27-Koopgegevens!E27)</f>
        <v/>
      </c>
      <c r="F27" s="13" t="str">
        <f>IF(Koopgegevens!F27="","",Namen!$E27-Koopgegevens!F27)</f>
        <v/>
      </c>
      <c r="G27" s="13" t="str">
        <f>IF(Koopgegevens!G27="","",Namen!$E27-Koopgegevens!G27)</f>
        <v/>
      </c>
      <c r="H27" s="13" t="str">
        <f>IF(Koopgegevens!H27="","",Namen!$E27-Koopgegevens!H27)</f>
        <v/>
      </c>
      <c r="I27" s="13" t="str">
        <f>IF(Koopgegevens!I27="","",Namen!$E27-Koopgegevens!I27)</f>
        <v/>
      </c>
      <c r="J27" s="13" t="str">
        <f>IF(Koopgegevens!J27="","",Namen!$E27-Koopgegevens!J27)</f>
        <v/>
      </c>
      <c r="K27" s="13" t="str">
        <f>IF(Koopgegevens!K27="","",Namen!$E27-Koopgegevens!K27)</f>
        <v/>
      </c>
      <c r="L27" s="13" t="str">
        <f>IF(Koopgegevens!L27="","",Namen!$E27-Koopgegevens!L27)</f>
        <v/>
      </c>
      <c r="M27" s="13" t="str">
        <f>IF(Koopgegevens!M27="","",Namen!$E27-Koopgegevens!M27)</f>
        <v/>
      </c>
      <c r="N27" s="13" t="str">
        <f>IF(Koopgegevens!N27="","",Namen!$E27-Koopgegevens!N27)</f>
        <v/>
      </c>
      <c r="O27" s="13" t="str">
        <f>IF(Koopgegevens!O27="","",Namen!$E27-Koopgegevens!O27)</f>
        <v/>
      </c>
      <c r="P27" s="13" t="str">
        <f>IF(Koopgegevens!P27="","",Namen!$E27-Koopgegevens!P27)</f>
        <v/>
      </c>
      <c r="Q27" s="13" t="str">
        <f>IF(Koopgegevens!Q27="","",Namen!$E27-Koopgegevens!Q27)</f>
        <v/>
      </c>
      <c r="R27" s="13" t="str">
        <f>IF(Koopgegevens!R27="","",Namen!$E27-Koopgegevens!R27)</f>
        <v/>
      </c>
      <c r="S27" s="13" t="str">
        <f>IF(Koopgegevens!S27="","",Namen!$E27-Koopgegevens!S27)</f>
        <v/>
      </c>
      <c r="T27" s="13" t="str">
        <f>IF(Koopgegevens!T27="","",Namen!$E27-Koopgegevens!T27)</f>
        <v/>
      </c>
      <c r="U27" s="13" t="str">
        <f>IF(Koopgegevens!U27="","",Namen!$E27-Koopgegevens!U27)</f>
        <v/>
      </c>
      <c r="V27" s="13" t="str">
        <f>IF(Koopgegevens!V27="","",Namen!$E27-Koopgegevens!V27)</f>
        <v/>
      </c>
      <c r="W27" s="13" t="str">
        <f>IF(Koopgegevens!W27="","",Namen!$E27-Koopgegevens!W27)</f>
        <v/>
      </c>
      <c r="X27" s="13" t="str">
        <f>IF(Koopgegevens!X27="","",Namen!$E27-Koopgegevens!X27)</f>
        <v/>
      </c>
      <c r="Y27" s="13" t="str">
        <f>IF(Koopgegevens!Y27="","",Namen!$E27-Koopgegevens!Y27)</f>
        <v/>
      </c>
      <c r="Z27" s="55" t="str">
        <f>IF(Koopgegevens!Z27="","",Namen!$E27-Koopgegevens!Z27)</f>
        <v/>
      </c>
      <c r="AA27" s="13" t="str">
        <f>IF(Koopgegevens!AA27="","",Namen!$E27-Koopgegevens!AA27)</f>
        <v/>
      </c>
      <c r="AB27" s="13" t="str">
        <f>IF(Koopgegevens!AB27="","",Namen!$E27-Koopgegevens!AB27)</f>
        <v/>
      </c>
      <c r="AC27" s="13" t="str">
        <f>IF(Koopgegevens!AC27="","",Namen!$E27-Koopgegevens!AC27)</f>
        <v/>
      </c>
      <c r="AD27" s="13" t="str">
        <f>IF(Koopgegevens!AD27="","",Namen!$E27-Koopgegevens!AD27)</f>
        <v/>
      </c>
      <c r="AE27" s="13" t="str">
        <f>IF(Koopgegevens!AE27="","",Namen!$E27-Koopgegevens!AE27)</f>
        <v/>
      </c>
      <c r="AF27" s="13" t="str">
        <f>IF(Koopgegevens!AF27="","",Namen!$E27-Koopgegevens!AF27)</f>
        <v/>
      </c>
      <c r="AG27" s="13" t="str">
        <f>IF(Koopgegevens!AG27="","",Namen!$E27-Koopgegevens!AG27)</f>
        <v/>
      </c>
      <c r="AH27" s="23" t="str">
        <f>IF(Koopgegevens!AH27="","",Namen!$E27-Koopgegevens!AH27)</f>
        <v/>
      </c>
      <c r="AI27" s="30" t="str">
        <f>IF((32-COUNTBLANK(Koopgegevens!C27:AH27))&gt;0,SUM(Koopgegevens!C27:AH27)-Namen!D27*(32-COUNTBLANK(Koopgegevens!C27:AH27)),"")</f>
        <v/>
      </c>
      <c r="AJ27" s="25" t="str">
        <f>Z36</f>
        <v/>
      </c>
      <c r="AK27" s="32" t="str">
        <f t="shared" si="0"/>
        <v/>
      </c>
      <c r="AL27" s="5"/>
    </row>
    <row r="28" spans="1:38" x14ac:dyDescent="0.25">
      <c r="A28" s="5"/>
      <c r="B28" s="107" t="str">
        <f>IF(Namen!B28="","",Namen!B28)</f>
        <v/>
      </c>
      <c r="C28" s="123" t="str">
        <f>IF(Koopgegevens!C28="","",Namen!$E28-Koopgegevens!C28)</f>
        <v/>
      </c>
      <c r="D28" s="119" t="str">
        <f>IF(Koopgegevens!D28="","",Namen!$E28-Koopgegevens!D28)</f>
        <v/>
      </c>
      <c r="E28" s="119" t="str">
        <f>IF(Koopgegevens!E28="","",Namen!$E28-Koopgegevens!E28)</f>
        <v/>
      </c>
      <c r="F28" s="119" t="str">
        <f>IF(Koopgegevens!F28="","",Namen!$E28-Koopgegevens!F28)</f>
        <v/>
      </c>
      <c r="G28" s="119" t="str">
        <f>IF(Koopgegevens!G28="","",Namen!$E28-Koopgegevens!G28)</f>
        <v/>
      </c>
      <c r="H28" s="119" t="str">
        <f>IF(Koopgegevens!H28="","",Namen!$E28-Koopgegevens!H28)</f>
        <v/>
      </c>
      <c r="I28" s="119" t="str">
        <f>IF(Koopgegevens!I28="","",Namen!$E28-Koopgegevens!I28)</f>
        <v/>
      </c>
      <c r="J28" s="119" t="str">
        <f>IF(Koopgegevens!J28="","",Namen!$E28-Koopgegevens!J28)</f>
        <v/>
      </c>
      <c r="K28" s="119" t="str">
        <f>IF(Koopgegevens!K28="","",Namen!$E28-Koopgegevens!K28)</f>
        <v/>
      </c>
      <c r="L28" s="119" t="str">
        <f>IF(Koopgegevens!L28="","",Namen!$E28-Koopgegevens!L28)</f>
        <v/>
      </c>
      <c r="M28" s="119" t="str">
        <f>IF(Koopgegevens!M28="","",Namen!$E28-Koopgegevens!M28)</f>
        <v/>
      </c>
      <c r="N28" s="119" t="str">
        <f>IF(Koopgegevens!N28="","",Namen!$E28-Koopgegevens!N28)</f>
        <v/>
      </c>
      <c r="O28" s="119" t="str">
        <f>IF(Koopgegevens!O28="","",Namen!$E28-Koopgegevens!O28)</f>
        <v/>
      </c>
      <c r="P28" s="119" t="str">
        <f>IF(Koopgegevens!P28="","",Namen!$E28-Koopgegevens!P28)</f>
        <v/>
      </c>
      <c r="Q28" s="119" t="str">
        <f>IF(Koopgegevens!Q28="","",Namen!$E28-Koopgegevens!Q28)</f>
        <v/>
      </c>
      <c r="R28" s="119" t="str">
        <f>IF(Koopgegevens!R28="","",Namen!$E28-Koopgegevens!R28)</f>
        <v/>
      </c>
      <c r="S28" s="119" t="str">
        <f>IF(Koopgegevens!S28="","",Namen!$E28-Koopgegevens!S28)</f>
        <v/>
      </c>
      <c r="T28" s="119" t="str">
        <f>IF(Koopgegevens!T28="","",Namen!$E28-Koopgegevens!T28)</f>
        <v/>
      </c>
      <c r="U28" s="119" t="str">
        <f>IF(Koopgegevens!U28="","",Namen!$E28-Koopgegevens!U28)</f>
        <v/>
      </c>
      <c r="V28" s="119" t="str">
        <f>IF(Koopgegevens!V28="","",Namen!$E28-Koopgegevens!V28)</f>
        <v/>
      </c>
      <c r="W28" s="119" t="str">
        <f>IF(Koopgegevens!W28="","",Namen!$E28-Koopgegevens!W28)</f>
        <v/>
      </c>
      <c r="X28" s="119" t="str">
        <f>IF(Koopgegevens!X28="","",Namen!$E28-Koopgegevens!X28)</f>
        <v/>
      </c>
      <c r="Y28" s="119" t="str">
        <f>IF(Koopgegevens!Y28="","",Namen!$E28-Koopgegevens!Y28)</f>
        <v/>
      </c>
      <c r="Z28" s="119" t="str">
        <f>IF(Koopgegevens!Z28="","",Namen!$E28-Koopgegevens!Z28)</f>
        <v/>
      </c>
      <c r="AA28" s="55" t="str">
        <f>IF(Koopgegevens!AA28="","",Namen!$E28-Koopgegevens!AA28)</f>
        <v/>
      </c>
      <c r="AB28" s="119" t="str">
        <f>IF(Koopgegevens!AB28="","",Namen!$E28-Koopgegevens!AB28)</f>
        <v/>
      </c>
      <c r="AC28" s="119" t="str">
        <f>IF(Koopgegevens!AC28="","",Namen!$E28-Koopgegevens!AC28)</f>
        <v/>
      </c>
      <c r="AD28" s="119" t="str">
        <f>IF(Koopgegevens!AD28="","",Namen!$E28-Koopgegevens!AD28)</f>
        <v/>
      </c>
      <c r="AE28" s="119" t="str">
        <f>IF(Koopgegevens!AE28="","",Namen!$E28-Koopgegevens!AE28)</f>
        <v/>
      </c>
      <c r="AF28" s="119" t="str">
        <f>IF(Koopgegevens!AF28="","",Namen!$E28-Koopgegevens!AF28)</f>
        <v/>
      </c>
      <c r="AG28" s="119" t="str">
        <f>IF(Koopgegevens!AG28="","",Namen!$E28-Koopgegevens!AG28)</f>
        <v/>
      </c>
      <c r="AH28" s="120" t="str">
        <f>IF(Koopgegevens!AH28="","",Namen!$E28-Koopgegevens!AH28)</f>
        <v/>
      </c>
      <c r="AI28" s="121" t="str">
        <f>IF((32-COUNTBLANK(Koopgegevens!C28:AH28))&gt;0,SUM(Koopgegevens!C28:AH28)-Namen!D28*(32-COUNTBLANK(Koopgegevens!C28:AH28)),"")</f>
        <v/>
      </c>
      <c r="AJ28" s="107" t="str">
        <f>AA36</f>
        <v/>
      </c>
      <c r="AK28" s="122" t="str">
        <f t="shared" si="0"/>
        <v/>
      </c>
      <c r="AL28" s="5"/>
    </row>
    <row r="29" spans="1:38" x14ac:dyDescent="0.25">
      <c r="A29" s="5"/>
      <c r="B29" s="25" t="str">
        <f>IF(Namen!B29="","",Namen!B29)</f>
        <v/>
      </c>
      <c r="C29" s="24" t="str">
        <f>IF(Koopgegevens!C29="","",Namen!$E29-Koopgegevens!C29)</f>
        <v/>
      </c>
      <c r="D29" s="13" t="str">
        <f>IF(Koopgegevens!D29="","",Namen!$E29-Koopgegevens!D29)</f>
        <v/>
      </c>
      <c r="E29" s="13" t="str">
        <f>IF(Koopgegevens!E29="","",Namen!$E29-Koopgegevens!E29)</f>
        <v/>
      </c>
      <c r="F29" s="13" t="str">
        <f>IF(Koopgegevens!F29="","",Namen!$E29-Koopgegevens!F29)</f>
        <v/>
      </c>
      <c r="G29" s="13" t="str">
        <f>IF(Koopgegevens!G29="","",Namen!$E29-Koopgegevens!G29)</f>
        <v/>
      </c>
      <c r="H29" s="13" t="str">
        <f>IF(Koopgegevens!H29="","",Namen!$E29-Koopgegevens!H29)</f>
        <v/>
      </c>
      <c r="I29" s="13" t="str">
        <f>IF(Koopgegevens!I29="","",Namen!$E29-Koopgegevens!I29)</f>
        <v/>
      </c>
      <c r="J29" s="13" t="str">
        <f>IF(Koopgegevens!J29="","",Namen!$E29-Koopgegevens!J29)</f>
        <v/>
      </c>
      <c r="K29" s="13" t="str">
        <f>IF(Koopgegevens!K29="","",Namen!$E29-Koopgegevens!K29)</f>
        <v/>
      </c>
      <c r="L29" s="13" t="str">
        <f>IF(Koopgegevens!L29="","",Namen!$E29-Koopgegevens!L29)</f>
        <v/>
      </c>
      <c r="M29" s="13" t="str">
        <f>IF(Koopgegevens!M29="","",Namen!$E29-Koopgegevens!M29)</f>
        <v/>
      </c>
      <c r="N29" s="13" t="str">
        <f>IF(Koopgegevens!N29="","",Namen!$E29-Koopgegevens!N29)</f>
        <v/>
      </c>
      <c r="O29" s="13" t="str">
        <f>IF(Koopgegevens!O29="","",Namen!$E29-Koopgegevens!O29)</f>
        <v/>
      </c>
      <c r="P29" s="13" t="str">
        <f>IF(Koopgegevens!P29="","",Namen!$E29-Koopgegevens!P29)</f>
        <v/>
      </c>
      <c r="Q29" s="13" t="str">
        <f>IF(Koopgegevens!Q29="","",Namen!$E29-Koopgegevens!Q29)</f>
        <v/>
      </c>
      <c r="R29" s="13" t="str">
        <f>IF(Koopgegevens!R29="","",Namen!$E29-Koopgegevens!R29)</f>
        <v/>
      </c>
      <c r="S29" s="13" t="str">
        <f>IF(Koopgegevens!S29="","",Namen!$E29-Koopgegevens!S29)</f>
        <v/>
      </c>
      <c r="T29" s="13" t="str">
        <f>IF(Koopgegevens!T29="","",Namen!$E29-Koopgegevens!T29)</f>
        <v/>
      </c>
      <c r="U29" s="13" t="str">
        <f>IF(Koopgegevens!U29="","",Namen!$E29-Koopgegevens!U29)</f>
        <v/>
      </c>
      <c r="V29" s="13" t="str">
        <f>IF(Koopgegevens!V29="","",Namen!$E29-Koopgegevens!V29)</f>
        <v/>
      </c>
      <c r="W29" s="13" t="str">
        <f>IF(Koopgegevens!W29="","",Namen!$E29-Koopgegevens!W29)</f>
        <v/>
      </c>
      <c r="X29" s="13" t="str">
        <f>IF(Koopgegevens!X29="","",Namen!$E29-Koopgegevens!X29)</f>
        <v/>
      </c>
      <c r="Y29" s="13" t="str">
        <f>IF(Koopgegevens!Y29="","",Namen!$E29-Koopgegevens!Y29)</f>
        <v/>
      </c>
      <c r="Z29" s="13" t="str">
        <f>IF(Koopgegevens!Z29="","",Namen!$E29-Koopgegevens!Z29)</f>
        <v/>
      </c>
      <c r="AA29" s="13" t="str">
        <f>IF(Koopgegevens!AA29="","",Namen!$E29-Koopgegevens!AA29)</f>
        <v/>
      </c>
      <c r="AB29" s="55" t="str">
        <f>IF(Koopgegevens!AB29="","",Namen!$E29-Koopgegevens!AB29)</f>
        <v/>
      </c>
      <c r="AC29" s="13" t="str">
        <f>IF(Koopgegevens!AC29="","",Namen!$E29-Koopgegevens!AC29)</f>
        <v/>
      </c>
      <c r="AD29" s="13" t="str">
        <f>IF(Koopgegevens!AD29="","",Namen!$E29-Koopgegevens!AD29)</f>
        <v/>
      </c>
      <c r="AE29" s="13" t="str">
        <f>IF(Koopgegevens!AE29="","",Namen!$E29-Koopgegevens!AE29)</f>
        <v/>
      </c>
      <c r="AF29" s="13" t="str">
        <f>IF(Koopgegevens!AF29="","",Namen!$E29-Koopgegevens!AF29)</f>
        <v/>
      </c>
      <c r="AG29" s="13" t="str">
        <f>IF(Koopgegevens!AG29="","",Namen!$E29-Koopgegevens!AG29)</f>
        <v/>
      </c>
      <c r="AH29" s="23" t="str">
        <f>IF(Koopgegevens!AH29="","",Namen!$E29-Koopgegevens!AH29)</f>
        <v/>
      </c>
      <c r="AI29" s="30" t="str">
        <f>IF((32-COUNTBLANK(Koopgegevens!C29:AH29))&gt;0,SUM(Koopgegevens!C29:AH29)-Namen!D29*(32-COUNTBLANK(Koopgegevens!C29:AH29)),"")</f>
        <v/>
      </c>
      <c r="AJ29" s="25" t="str">
        <f>AB36</f>
        <v/>
      </c>
      <c r="AK29" s="32" t="str">
        <f t="shared" si="0"/>
        <v/>
      </c>
      <c r="AL29" s="5"/>
    </row>
    <row r="30" spans="1:38" x14ac:dyDescent="0.25">
      <c r="A30" s="5"/>
      <c r="B30" s="107" t="str">
        <f>IF(Namen!B30="","",Namen!B30)</f>
        <v/>
      </c>
      <c r="C30" s="123" t="str">
        <f>IF(Koopgegevens!C30="","",Namen!$E30-Koopgegevens!C30)</f>
        <v/>
      </c>
      <c r="D30" s="119" t="str">
        <f>IF(Koopgegevens!D30="","",Namen!$E30-Koopgegevens!D30)</f>
        <v/>
      </c>
      <c r="E30" s="119" t="str">
        <f>IF(Koopgegevens!E30="","",Namen!$E30-Koopgegevens!E30)</f>
        <v/>
      </c>
      <c r="F30" s="119" t="str">
        <f>IF(Koopgegevens!F30="","",Namen!$E30-Koopgegevens!F30)</f>
        <v/>
      </c>
      <c r="G30" s="119" t="str">
        <f>IF(Koopgegevens!G30="","",Namen!$E30-Koopgegevens!G30)</f>
        <v/>
      </c>
      <c r="H30" s="119" t="str">
        <f>IF(Koopgegevens!H30="","",Namen!$E30-Koopgegevens!H30)</f>
        <v/>
      </c>
      <c r="I30" s="119" t="str">
        <f>IF(Koopgegevens!I30="","",Namen!$E30-Koopgegevens!I30)</f>
        <v/>
      </c>
      <c r="J30" s="119" t="str">
        <f>IF(Koopgegevens!J30="","",Namen!$E30-Koopgegevens!J30)</f>
        <v/>
      </c>
      <c r="K30" s="119" t="str">
        <f>IF(Koopgegevens!K30="","",Namen!$E30-Koopgegevens!K30)</f>
        <v/>
      </c>
      <c r="L30" s="119" t="str">
        <f>IF(Koopgegevens!L30="","",Namen!$E30-Koopgegevens!L30)</f>
        <v/>
      </c>
      <c r="M30" s="119" t="str">
        <f>IF(Koopgegevens!M30="","",Namen!$E30-Koopgegevens!M30)</f>
        <v/>
      </c>
      <c r="N30" s="119" t="str">
        <f>IF(Koopgegevens!N30="","",Namen!$E30-Koopgegevens!N30)</f>
        <v/>
      </c>
      <c r="O30" s="119" t="str">
        <f>IF(Koopgegevens!O30="","",Namen!$E30-Koopgegevens!O30)</f>
        <v/>
      </c>
      <c r="P30" s="119" t="str">
        <f>IF(Koopgegevens!P30="","",Namen!$E30-Koopgegevens!P30)</f>
        <v/>
      </c>
      <c r="Q30" s="119" t="str">
        <f>IF(Koopgegevens!Q30="","",Namen!$E30-Koopgegevens!Q30)</f>
        <v/>
      </c>
      <c r="R30" s="119" t="str">
        <f>IF(Koopgegevens!R30="","",Namen!$E30-Koopgegevens!R30)</f>
        <v/>
      </c>
      <c r="S30" s="119" t="str">
        <f>IF(Koopgegevens!S30="","",Namen!$E30-Koopgegevens!S30)</f>
        <v/>
      </c>
      <c r="T30" s="119" t="str">
        <f>IF(Koopgegevens!T30="","",Namen!$E30-Koopgegevens!T30)</f>
        <v/>
      </c>
      <c r="U30" s="119" t="str">
        <f>IF(Koopgegevens!U30="","",Namen!$E30-Koopgegevens!U30)</f>
        <v/>
      </c>
      <c r="V30" s="119" t="str">
        <f>IF(Koopgegevens!V30="","",Namen!$E30-Koopgegevens!V30)</f>
        <v/>
      </c>
      <c r="W30" s="119" t="str">
        <f>IF(Koopgegevens!W30="","",Namen!$E30-Koopgegevens!W30)</f>
        <v/>
      </c>
      <c r="X30" s="119" t="str">
        <f>IF(Koopgegevens!X30="","",Namen!$E30-Koopgegevens!X30)</f>
        <v/>
      </c>
      <c r="Y30" s="119" t="str">
        <f>IF(Koopgegevens!Y30="","",Namen!$E30-Koopgegevens!Y30)</f>
        <v/>
      </c>
      <c r="Z30" s="119" t="str">
        <f>IF(Koopgegevens!Z30="","",Namen!$E30-Koopgegevens!Z30)</f>
        <v/>
      </c>
      <c r="AA30" s="119" t="str">
        <f>IF(Koopgegevens!AA30="","",Namen!$E30-Koopgegevens!AA30)</f>
        <v/>
      </c>
      <c r="AB30" s="119" t="str">
        <f>IF(Koopgegevens!AB30="","",Namen!$E30-Koopgegevens!AB30)</f>
        <v/>
      </c>
      <c r="AC30" s="55" t="str">
        <f>IF(Koopgegevens!AC30="","",Namen!$E30-Koopgegevens!AC30)</f>
        <v/>
      </c>
      <c r="AD30" s="119" t="str">
        <f>IF(Koopgegevens!AD30="","",Namen!$E30-Koopgegevens!AD30)</f>
        <v/>
      </c>
      <c r="AE30" s="119" t="str">
        <f>IF(Koopgegevens!AE30="","",Namen!$E30-Koopgegevens!AE30)</f>
        <v/>
      </c>
      <c r="AF30" s="119" t="str">
        <f>IF(Koopgegevens!AF30="","",Namen!$E30-Koopgegevens!AF30)</f>
        <v/>
      </c>
      <c r="AG30" s="119" t="str">
        <f>IF(Koopgegevens!AG30="","",Namen!$E30-Koopgegevens!AG30)</f>
        <v/>
      </c>
      <c r="AH30" s="120" t="str">
        <f>IF(Koopgegevens!AH30="","",Namen!$E30-Koopgegevens!AH30)</f>
        <v/>
      </c>
      <c r="AI30" s="121" t="str">
        <f>IF((32-COUNTBLANK(Koopgegevens!C30:AH30))&gt;0,SUM(Koopgegevens!C30:AH30)-Namen!D30*(32-COUNTBLANK(Koopgegevens!C30:AH30)),"")</f>
        <v/>
      </c>
      <c r="AJ30" s="107" t="str">
        <f>AC36</f>
        <v/>
      </c>
      <c r="AK30" s="122" t="str">
        <f t="shared" si="0"/>
        <v/>
      </c>
      <c r="AL30" s="5"/>
    </row>
    <row r="31" spans="1:38" x14ac:dyDescent="0.25">
      <c r="A31" s="5"/>
      <c r="B31" s="25" t="str">
        <f>IF(Namen!B31="","",Namen!B31)</f>
        <v/>
      </c>
      <c r="C31" s="24" t="str">
        <f>IF(Koopgegevens!C31="","",Namen!$E31-Koopgegevens!C31)</f>
        <v/>
      </c>
      <c r="D31" s="13" t="str">
        <f>IF(Koopgegevens!D31="","",Namen!$E31-Koopgegevens!D31)</f>
        <v/>
      </c>
      <c r="E31" s="13" t="str">
        <f>IF(Koopgegevens!E31="","",Namen!$E31-Koopgegevens!E31)</f>
        <v/>
      </c>
      <c r="F31" s="13" t="str">
        <f>IF(Koopgegevens!F31="","",Namen!$E31-Koopgegevens!F31)</f>
        <v/>
      </c>
      <c r="G31" s="13" t="str">
        <f>IF(Koopgegevens!G31="","",Namen!$E31-Koopgegevens!G31)</f>
        <v/>
      </c>
      <c r="H31" s="13" t="str">
        <f>IF(Koopgegevens!H31="","",Namen!$E31-Koopgegevens!H31)</f>
        <v/>
      </c>
      <c r="I31" s="13" t="str">
        <f>IF(Koopgegevens!I31="","",Namen!$E31-Koopgegevens!I31)</f>
        <v/>
      </c>
      <c r="J31" s="13" t="str">
        <f>IF(Koopgegevens!J31="","",Namen!$E31-Koopgegevens!J31)</f>
        <v/>
      </c>
      <c r="K31" s="13" t="str">
        <f>IF(Koopgegevens!K31="","",Namen!$E31-Koopgegevens!K31)</f>
        <v/>
      </c>
      <c r="L31" s="13" t="str">
        <f>IF(Koopgegevens!L31="","",Namen!$E31-Koopgegevens!L31)</f>
        <v/>
      </c>
      <c r="M31" s="13" t="str">
        <f>IF(Koopgegevens!M31="","",Namen!$E31-Koopgegevens!M31)</f>
        <v/>
      </c>
      <c r="N31" s="13" t="str">
        <f>IF(Koopgegevens!N31="","",Namen!$E31-Koopgegevens!N31)</f>
        <v/>
      </c>
      <c r="O31" s="13" t="str">
        <f>IF(Koopgegevens!O31="","",Namen!$E31-Koopgegevens!O31)</f>
        <v/>
      </c>
      <c r="P31" s="13" t="str">
        <f>IF(Koopgegevens!P31="","",Namen!$E31-Koopgegevens!P31)</f>
        <v/>
      </c>
      <c r="Q31" s="13" t="str">
        <f>IF(Koopgegevens!Q31="","",Namen!$E31-Koopgegevens!Q31)</f>
        <v/>
      </c>
      <c r="R31" s="13" t="str">
        <f>IF(Koopgegevens!R31="","",Namen!$E31-Koopgegevens!R31)</f>
        <v/>
      </c>
      <c r="S31" s="13" t="str">
        <f>IF(Koopgegevens!S31="","",Namen!$E31-Koopgegevens!S31)</f>
        <v/>
      </c>
      <c r="T31" s="13" t="str">
        <f>IF(Koopgegevens!T31="","",Namen!$E31-Koopgegevens!T31)</f>
        <v/>
      </c>
      <c r="U31" s="13" t="str">
        <f>IF(Koopgegevens!U31="","",Namen!$E31-Koopgegevens!U31)</f>
        <v/>
      </c>
      <c r="V31" s="13" t="str">
        <f>IF(Koopgegevens!V31="","",Namen!$E31-Koopgegevens!V31)</f>
        <v/>
      </c>
      <c r="W31" s="13" t="str">
        <f>IF(Koopgegevens!W31="","",Namen!$E31-Koopgegevens!W31)</f>
        <v/>
      </c>
      <c r="X31" s="13" t="str">
        <f>IF(Koopgegevens!X31="","",Namen!$E31-Koopgegevens!X31)</f>
        <v/>
      </c>
      <c r="Y31" s="13" t="str">
        <f>IF(Koopgegevens!Y31="","",Namen!$E31-Koopgegevens!Y31)</f>
        <v/>
      </c>
      <c r="Z31" s="13" t="str">
        <f>IF(Koopgegevens!Z31="","",Namen!$E31-Koopgegevens!Z31)</f>
        <v/>
      </c>
      <c r="AA31" s="13" t="str">
        <f>IF(Koopgegevens!AA31="","",Namen!$E31-Koopgegevens!AA31)</f>
        <v/>
      </c>
      <c r="AB31" s="13" t="str">
        <f>IF(Koopgegevens!AB31="","",Namen!$E31-Koopgegevens!AB31)</f>
        <v/>
      </c>
      <c r="AC31" s="13" t="str">
        <f>IF(Koopgegevens!AC31="","",Namen!$E31-Koopgegevens!AC31)</f>
        <v/>
      </c>
      <c r="AD31" s="55" t="str">
        <f>IF(Koopgegevens!AD31="","",Namen!$E31-Koopgegevens!AD31)</f>
        <v/>
      </c>
      <c r="AE31" s="13" t="str">
        <f>IF(Koopgegevens!AE31="","",Namen!$E31-Koopgegevens!AE31)</f>
        <v/>
      </c>
      <c r="AF31" s="13" t="str">
        <f>IF(Koopgegevens!AF31="","",Namen!$E31-Koopgegevens!AF31)</f>
        <v/>
      </c>
      <c r="AG31" s="13" t="str">
        <f>IF(Koopgegevens!AG31="","",Namen!$E31-Koopgegevens!AG31)</f>
        <v/>
      </c>
      <c r="AH31" s="23" t="str">
        <f>IF(Koopgegevens!AH31="","",Namen!$E31-Koopgegevens!AH31)</f>
        <v/>
      </c>
      <c r="AI31" s="30" t="str">
        <f>IF((32-COUNTBLANK(Koopgegevens!C31:AH31))&gt;0,SUM(Koopgegevens!C31:AH31)-Namen!D31*(32-COUNTBLANK(Koopgegevens!C31:AH31)),"")</f>
        <v/>
      </c>
      <c r="AJ31" s="25" t="str">
        <f>AD36</f>
        <v/>
      </c>
      <c r="AK31" s="32" t="str">
        <f t="shared" si="0"/>
        <v/>
      </c>
      <c r="AL31" s="5"/>
    </row>
    <row r="32" spans="1:38" x14ac:dyDescent="0.25">
      <c r="A32" s="5"/>
      <c r="B32" s="107" t="str">
        <f>IF(Namen!B32="","",Namen!B32)</f>
        <v/>
      </c>
      <c r="C32" s="123" t="str">
        <f>IF(Koopgegevens!C32="","",Namen!$E32-Koopgegevens!C32)</f>
        <v/>
      </c>
      <c r="D32" s="119" t="str">
        <f>IF(Koopgegevens!D32="","",Namen!$E32-Koopgegevens!D32)</f>
        <v/>
      </c>
      <c r="E32" s="119" t="str">
        <f>IF(Koopgegevens!E32="","",Namen!$E32-Koopgegevens!E32)</f>
        <v/>
      </c>
      <c r="F32" s="119" t="str">
        <f>IF(Koopgegevens!F32="","",Namen!$E32-Koopgegevens!F32)</f>
        <v/>
      </c>
      <c r="G32" s="119" t="str">
        <f>IF(Koopgegevens!G32="","",Namen!$E32-Koopgegevens!G32)</f>
        <v/>
      </c>
      <c r="H32" s="119" t="str">
        <f>IF(Koopgegevens!H32="","",Namen!$E32-Koopgegevens!H32)</f>
        <v/>
      </c>
      <c r="I32" s="119" t="str">
        <f>IF(Koopgegevens!I32="","",Namen!$E32-Koopgegevens!I32)</f>
        <v/>
      </c>
      <c r="J32" s="119" t="str">
        <f>IF(Koopgegevens!J32="","",Namen!$E32-Koopgegevens!J32)</f>
        <v/>
      </c>
      <c r="K32" s="119" t="str">
        <f>IF(Koopgegevens!K32="","",Namen!$E32-Koopgegevens!K32)</f>
        <v/>
      </c>
      <c r="L32" s="119" t="str">
        <f>IF(Koopgegevens!L32="","",Namen!$E32-Koopgegevens!L32)</f>
        <v/>
      </c>
      <c r="M32" s="119" t="str">
        <f>IF(Koopgegevens!M32="","",Namen!$E32-Koopgegevens!M32)</f>
        <v/>
      </c>
      <c r="N32" s="119" t="str">
        <f>IF(Koopgegevens!N32="","",Namen!$E32-Koopgegevens!N32)</f>
        <v/>
      </c>
      <c r="O32" s="119" t="str">
        <f>IF(Koopgegevens!O32="","",Namen!$E32-Koopgegevens!O32)</f>
        <v/>
      </c>
      <c r="P32" s="119" t="str">
        <f>IF(Koopgegevens!P32="","",Namen!$E32-Koopgegevens!P32)</f>
        <v/>
      </c>
      <c r="Q32" s="119" t="str">
        <f>IF(Koopgegevens!Q32="","",Namen!$E32-Koopgegevens!Q32)</f>
        <v/>
      </c>
      <c r="R32" s="119" t="str">
        <f>IF(Koopgegevens!R32="","",Namen!$E32-Koopgegevens!R32)</f>
        <v/>
      </c>
      <c r="S32" s="119" t="str">
        <f>IF(Koopgegevens!S32="","",Namen!$E32-Koopgegevens!S32)</f>
        <v/>
      </c>
      <c r="T32" s="119" t="str">
        <f>IF(Koopgegevens!T32="","",Namen!$E32-Koopgegevens!T32)</f>
        <v/>
      </c>
      <c r="U32" s="119" t="str">
        <f>IF(Koopgegevens!U32="","",Namen!$E32-Koopgegevens!U32)</f>
        <v/>
      </c>
      <c r="V32" s="119" t="str">
        <f>IF(Koopgegevens!V32="","",Namen!$E32-Koopgegevens!V32)</f>
        <v/>
      </c>
      <c r="W32" s="119" t="str">
        <f>IF(Koopgegevens!W32="","",Namen!$E32-Koopgegevens!W32)</f>
        <v/>
      </c>
      <c r="X32" s="119" t="str">
        <f>IF(Koopgegevens!X32="","",Namen!$E32-Koopgegevens!X32)</f>
        <v/>
      </c>
      <c r="Y32" s="119" t="str">
        <f>IF(Koopgegevens!Y32="","",Namen!$E32-Koopgegevens!Y32)</f>
        <v/>
      </c>
      <c r="Z32" s="119" t="str">
        <f>IF(Koopgegevens!Z32="","",Namen!$E32-Koopgegevens!Z32)</f>
        <v/>
      </c>
      <c r="AA32" s="119" t="str">
        <f>IF(Koopgegevens!AA32="","",Namen!$E32-Koopgegevens!AA32)</f>
        <v/>
      </c>
      <c r="AB32" s="119" t="str">
        <f>IF(Koopgegevens!AB32="","",Namen!$E32-Koopgegevens!AB32)</f>
        <v/>
      </c>
      <c r="AC32" s="119" t="str">
        <f>IF(Koopgegevens!AC32="","",Namen!$E32-Koopgegevens!AC32)</f>
        <v/>
      </c>
      <c r="AD32" s="119" t="str">
        <f>IF(Koopgegevens!AD32="","",Namen!$E32-Koopgegevens!AD32)</f>
        <v/>
      </c>
      <c r="AE32" s="55" t="str">
        <f>IF(Koopgegevens!AE32="","",Namen!$E32-Koopgegevens!AE32)</f>
        <v/>
      </c>
      <c r="AF32" s="119" t="str">
        <f>IF(Koopgegevens!AF32="","",Namen!$E32-Koopgegevens!AF32)</f>
        <v/>
      </c>
      <c r="AG32" s="119" t="str">
        <f>IF(Koopgegevens!AG32="","",Namen!$E32-Koopgegevens!AG32)</f>
        <v/>
      </c>
      <c r="AH32" s="120" t="str">
        <f>IF(Koopgegevens!AH32="","",Namen!$E32-Koopgegevens!AH32)</f>
        <v/>
      </c>
      <c r="AI32" s="121" t="str">
        <f>IF((32-COUNTBLANK(Koopgegevens!C32:AH32))&gt;0,SUM(Koopgegevens!C32:AH32)-Namen!D32*(32-COUNTBLANK(Koopgegevens!C32:AH32)),"")</f>
        <v/>
      </c>
      <c r="AJ32" s="107" t="str">
        <f>AE36</f>
        <v/>
      </c>
      <c r="AK32" s="122" t="str">
        <f t="shared" si="0"/>
        <v/>
      </c>
      <c r="AL32" s="5"/>
    </row>
    <row r="33" spans="1:38" x14ac:dyDescent="0.25">
      <c r="A33" s="5"/>
      <c r="B33" s="25" t="str">
        <f>IF(Namen!B33="","",Namen!B33)</f>
        <v/>
      </c>
      <c r="C33" s="24" t="str">
        <f>IF(Koopgegevens!C33="","",Namen!$E33-Koopgegevens!C33)</f>
        <v/>
      </c>
      <c r="D33" s="13" t="str">
        <f>IF(Koopgegevens!D33="","",Namen!$E33-Koopgegevens!D33)</f>
        <v/>
      </c>
      <c r="E33" s="13" t="str">
        <f>IF(Koopgegevens!E33="","",Namen!$E33-Koopgegevens!E33)</f>
        <v/>
      </c>
      <c r="F33" s="13" t="str">
        <f>IF(Koopgegevens!F33="","",Namen!$E33-Koopgegevens!F33)</f>
        <v/>
      </c>
      <c r="G33" s="13" t="str">
        <f>IF(Koopgegevens!G33="","",Namen!$E33-Koopgegevens!G33)</f>
        <v/>
      </c>
      <c r="H33" s="13" t="str">
        <f>IF(Koopgegevens!H33="","",Namen!$E33-Koopgegevens!H33)</f>
        <v/>
      </c>
      <c r="I33" s="13" t="str">
        <f>IF(Koopgegevens!I33="","",Namen!$E33-Koopgegevens!I33)</f>
        <v/>
      </c>
      <c r="J33" s="13" t="str">
        <f>IF(Koopgegevens!J33="","",Namen!$E33-Koopgegevens!J33)</f>
        <v/>
      </c>
      <c r="K33" s="13" t="str">
        <f>IF(Koopgegevens!K33="","",Namen!$E33-Koopgegevens!K33)</f>
        <v/>
      </c>
      <c r="L33" s="13" t="str">
        <f>IF(Koopgegevens!L33="","",Namen!$E33-Koopgegevens!L33)</f>
        <v/>
      </c>
      <c r="M33" s="13" t="str">
        <f>IF(Koopgegevens!M33="","",Namen!$E33-Koopgegevens!M33)</f>
        <v/>
      </c>
      <c r="N33" s="13" t="str">
        <f>IF(Koopgegevens!N33="","",Namen!$E33-Koopgegevens!N33)</f>
        <v/>
      </c>
      <c r="O33" s="13" t="str">
        <f>IF(Koopgegevens!O33="","",Namen!$E33-Koopgegevens!O33)</f>
        <v/>
      </c>
      <c r="P33" s="13" t="str">
        <f>IF(Koopgegevens!P33="","",Namen!$E33-Koopgegevens!P33)</f>
        <v/>
      </c>
      <c r="Q33" s="13" t="str">
        <f>IF(Koopgegevens!Q33="","",Namen!$E33-Koopgegevens!Q33)</f>
        <v/>
      </c>
      <c r="R33" s="13" t="str">
        <f>IF(Koopgegevens!R33="","",Namen!$E33-Koopgegevens!R33)</f>
        <v/>
      </c>
      <c r="S33" s="13" t="str">
        <f>IF(Koopgegevens!S33="","",Namen!$E33-Koopgegevens!S33)</f>
        <v/>
      </c>
      <c r="T33" s="13" t="str">
        <f>IF(Koopgegevens!T33="","",Namen!$E33-Koopgegevens!T33)</f>
        <v/>
      </c>
      <c r="U33" s="13" t="str">
        <f>IF(Koopgegevens!U33="","",Namen!$E33-Koopgegevens!U33)</f>
        <v/>
      </c>
      <c r="V33" s="13" t="str">
        <f>IF(Koopgegevens!V33="","",Namen!$E33-Koopgegevens!V33)</f>
        <v/>
      </c>
      <c r="W33" s="13" t="str">
        <f>IF(Koopgegevens!W33="","",Namen!$E33-Koopgegevens!W33)</f>
        <v/>
      </c>
      <c r="X33" s="13" t="str">
        <f>IF(Koopgegevens!X33="","",Namen!$E33-Koopgegevens!X33)</f>
        <v/>
      </c>
      <c r="Y33" s="13" t="str">
        <f>IF(Koopgegevens!Y33="","",Namen!$E33-Koopgegevens!Y33)</f>
        <v/>
      </c>
      <c r="Z33" s="13" t="str">
        <f>IF(Koopgegevens!Z33="","",Namen!$E33-Koopgegevens!Z33)</f>
        <v/>
      </c>
      <c r="AA33" s="13" t="str">
        <f>IF(Koopgegevens!AA33="","",Namen!$E33-Koopgegevens!AA33)</f>
        <v/>
      </c>
      <c r="AB33" s="13" t="str">
        <f>IF(Koopgegevens!AB33="","",Namen!$E33-Koopgegevens!AB33)</f>
        <v/>
      </c>
      <c r="AC33" s="13" t="str">
        <f>IF(Koopgegevens!AC33="","",Namen!$E33-Koopgegevens!AC33)</f>
        <v/>
      </c>
      <c r="AD33" s="13" t="str">
        <f>IF(Koopgegevens!AD33="","",Namen!$E33-Koopgegevens!AD33)</f>
        <v/>
      </c>
      <c r="AE33" s="13" t="str">
        <f>IF(Koopgegevens!AE33="","",Namen!$E33-Koopgegevens!AE33)</f>
        <v/>
      </c>
      <c r="AF33" s="55" t="str">
        <f>IF(Koopgegevens!AF33="","",Namen!$E33-Koopgegevens!AF33)</f>
        <v/>
      </c>
      <c r="AG33" s="13" t="str">
        <f>IF(Koopgegevens!AG33="","",Namen!$E33-Koopgegevens!AG33)</f>
        <v/>
      </c>
      <c r="AH33" s="23" t="str">
        <f>IF(Koopgegevens!AH33="","",Namen!$E33-Koopgegevens!AH33)</f>
        <v/>
      </c>
      <c r="AI33" s="30" t="str">
        <f>IF((32-COUNTBLANK(Koopgegevens!C33:AH33))&gt;0,SUM(Koopgegevens!C33:AH33)-Namen!D33*(32-COUNTBLANK(Koopgegevens!C33:AH33)),"")</f>
        <v/>
      </c>
      <c r="AJ33" s="25" t="str">
        <f>AF36</f>
        <v/>
      </c>
      <c r="AK33" s="32" t="str">
        <f t="shared" si="0"/>
        <v/>
      </c>
      <c r="AL33" s="5"/>
    </row>
    <row r="34" spans="1:38" x14ac:dyDescent="0.25">
      <c r="A34" s="5"/>
      <c r="B34" s="107" t="str">
        <f>IF(Namen!B34="","",Namen!B34)</f>
        <v/>
      </c>
      <c r="C34" s="123" t="str">
        <f>IF(Koopgegevens!C34="","",Namen!$E34-Koopgegevens!C34)</f>
        <v/>
      </c>
      <c r="D34" s="119" t="str">
        <f>IF(Koopgegevens!D34="","",Namen!$E34-Koopgegevens!D34)</f>
        <v/>
      </c>
      <c r="E34" s="119" t="str">
        <f>IF(Koopgegevens!E34="","",Namen!$E34-Koopgegevens!E34)</f>
        <v/>
      </c>
      <c r="F34" s="119" t="str">
        <f>IF(Koopgegevens!F34="","",Namen!$E34-Koopgegevens!F34)</f>
        <v/>
      </c>
      <c r="G34" s="119" t="str">
        <f>IF(Koopgegevens!G34="","",Namen!$E34-Koopgegevens!G34)</f>
        <v/>
      </c>
      <c r="H34" s="119" t="str">
        <f>IF(Koopgegevens!H34="","",Namen!$E34-Koopgegevens!H34)</f>
        <v/>
      </c>
      <c r="I34" s="119" t="str">
        <f>IF(Koopgegevens!I34="","",Namen!$E34-Koopgegevens!I34)</f>
        <v/>
      </c>
      <c r="J34" s="119" t="str">
        <f>IF(Koopgegevens!J34="","",Namen!$E34-Koopgegevens!J34)</f>
        <v/>
      </c>
      <c r="K34" s="119" t="str">
        <f>IF(Koopgegevens!K34="","",Namen!$E34-Koopgegevens!K34)</f>
        <v/>
      </c>
      <c r="L34" s="119" t="str">
        <f>IF(Koopgegevens!L34="","",Namen!$E34-Koopgegevens!L34)</f>
        <v/>
      </c>
      <c r="M34" s="119" t="str">
        <f>IF(Koopgegevens!M34="","",Namen!$E34-Koopgegevens!M34)</f>
        <v/>
      </c>
      <c r="N34" s="119" t="str">
        <f>IF(Koopgegevens!N34="","",Namen!$E34-Koopgegevens!N34)</f>
        <v/>
      </c>
      <c r="O34" s="119" t="str">
        <f>IF(Koopgegevens!O34="","",Namen!$E34-Koopgegevens!O34)</f>
        <v/>
      </c>
      <c r="P34" s="119" t="str">
        <f>IF(Koopgegevens!P34="","",Namen!$E34-Koopgegevens!P34)</f>
        <v/>
      </c>
      <c r="Q34" s="119" t="str">
        <f>IF(Koopgegevens!Q34="","",Namen!$E34-Koopgegevens!Q34)</f>
        <v/>
      </c>
      <c r="R34" s="119" t="str">
        <f>IF(Koopgegevens!R34="","",Namen!$E34-Koopgegevens!R34)</f>
        <v/>
      </c>
      <c r="S34" s="119" t="str">
        <f>IF(Koopgegevens!S34="","",Namen!$E34-Koopgegevens!S34)</f>
        <v/>
      </c>
      <c r="T34" s="119" t="str">
        <f>IF(Koopgegevens!T34="","",Namen!$E34-Koopgegevens!T34)</f>
        <v/>
      </c>
      <c r="U34" s="119" t="str">
        <f>IF(Koopgegevens!U34="","",Namen!$E34-Koopgegevens!U34)</f>
        <v/>
      </c>
      <c r="V34" s="119" t="str">
        <f>IF(Koopgegevens!V34="","",Namen!$E34-Koopgegevens!V34)</f>
        <v/>
      </c>
      <c r="W34" s="119" t="str">
        <f>IF(Koopgegevens!W34="","",Namen!$E34-Koopgegevens!W34)</f>
        <v/>
      </c>
      <c r="X34" s="119" t="str">
        <f>IF(Koopgegevens!X34="","",Namen!$E34-Koopgegevens!X34)</f>
        <v/>
      </c>
      <c r="Y34" s="119" t="str">
        <f>IF(Koopgegevens!Y34="","",Namen!$E34-Koopgegevens!Y34)</f>
        <v/>
      </c>
      <c r="Z34" s="119" t="str">
        <f>IF(Koopgegevens!Z34="","",Namen!$E34-Koopgegevens!Z34)</f>
        <v/>
      </c>
      <c r="AA34" s="119" t="str">
        <f>IF(Koopgegevens!AA34="","",Namen!$E34-Koopgegevens!AA34)</f>
        <v/>
      </c>
      <c r="AB34" s="119" t="str">
        <f>IF(Koopgegevens!AB34="","",Namen!$E34-Koopgegevens!AB34)</f>
        <v/>
      </c>
      <c r="AC34" s="119" t="str">
        <f>IF(Koopgegevens!AC34="","",Namen!$E34-Koopgegevens!AC34)</f>
        <v/>
      </c>
      <c r="AD34" s="119" t="str">
        <f>IF(Koopgegevens!AD34="","",Namen!$E34-Koopgegevens!AD34)</f>
        <v/>
      </c>
      <c r="AE34" s="119" t="str">
        <f>IF(Koopgegevens!AE34="","",Namen!$E34-Koopgegevens!AE34)</f>
        <v/>
      </c>
      <c r="AF34" s="119" t="str">
        <f>IF(Koopgegevens!AF34="","",Namen!$E34-Koopgegevens!AF34)</f>
        <v/>
      </c>
      <c r="AG34" s="55" t="str">
        <f>IF(Koopgegevens!AG34="","",Namen!$E34-Koopgegevens!AG34)</f>
        <v/>
      </c>
      <c r="AH34" s="120" t="str">
        <f>IF(Koopgegevens!AH34="","",Namen!$E34-Koopgegevens!AH34)</f>
        <v/>
      </c>
      <c r="AI34" s="121" t="str">
        <f>IF((32-COUNTBLANK(Koopgegevens!C34:AH34))&gt;0,SUM(Koopgegevens!C34:AH34)-Namen!D34*(32-COUNTBLANK(Koopgegevens!C34:AH34)),"")</f>
        <v/>
      </c>
      <c r="AJ34" s="107" t="str">
        <f>AG36</f>
        <v/>
      </c>
      <c r="AK34" s="122" t="str">
        <f t="shared" si="0"/>
        <v/>
      </c>
      <c r="AL34" s="5"/>
    </row>
    <row r="35" spans="1:38" ht="15.75" thickBot="1" x14ac:dyDescent="0.3">
      <c r="A35" s="5"/>
      <c r="B35" s="26" t="str">
        <f>IF(Namen!B35="","",Namen!B35)</f>
        <v/>
      </c>
      <c r="C35" s="24" t="str">
        <f>IF(Koopgegevens!C35="","",Namen!$E35-Koopgegevens!C35)</f>
        <v/>
      </c>
      <c r="D35" s="13" t="str">
        <f>IF(Koopgegevens!D35="","",Namen!$E35-Koopgegevens!D35)</f>
        <v/>
      </c>
      <c r="E35" s="13" t="str">
        <f>IF(Koopgegevens!E35="","",Namen!$E35-Koopgegevens!E35)</f>
        <v/>
      </c>
      <c r="F35" s="13" t="str">
        <f>IF(Koopgegevens!F35="","",Namen!$E35-Koopgegevens!F35)</f>
        <v/>
      </c>
      <c r="G35" s="13" t="str">
        <f>IF(Koopgegevens!G35="","",Namen!$E35-Koopgegevens!G35)</f>
        <v/>
      </c>
      <c r="H35" s="13" t="str">
        <f>IF(Koopgegevens!H35="","",Namen!$E35-Koopgegevens!H35)</f>
        <v/>
      </c>
      <c r="I35" s="13" t="str">
        <f>IF(Koopgegevens!I35="","",Namen!$E35-Koopgegevens!I35)</f>
        <v/>
      </c>
      <c r="J35" s="13" t="str">
        <f>IF(Koopgegevens!J35="","",Namen!$E35-Koopgegevens!J35)</f>
        <v/>
      </c>
      <c r="K35" s="13" t="str">
        <f>IF(Koopgegevens!K35="","",Namen!$E35-Koopgegevens!K35)</f>
        <v/>
      </c>
      <c r="L35" s="13" t="str">
        <f>IF(Koopgegevens!L35="","",Namen!$E35-Koopgegevens!L35)</f>
        <v/>
      </c>
      <c r="M35" s="13" t="str">
        <f>IF(Koopgegevens!M35="","",Namen!$E35-Koopgegevens!M35)</f>
        <v/>
      </c>
      <c r="N35" s="13" t="str">
        <f>IF(Koopgegevens!N35="","",Namen!$E35-Koopgegevens!N35)</f>
        <v/>
      </c>
      <c r="O35" s="13" t="str">
        <f>IF(Koopgegevens!O35="","",Namen!$E35-Koopgegevens!O35)</f>
        <v/>
      </c>
      <c r="P35" s="13" t="str">
        <f>IF(Koopgegevens!P35="","",Namen!$E35-Koopgegevens!P35)</f>
        <v/>
      </c>
      <c r="Q35" s="13" t="str">
        <f>IF(Koopgegevens!Q35="","",Namen!$E35-Koopgegevens!Q35)</f>
        <v/>
      </c>
      <c r="R35" s="13" t="str">
        <f>IF(Koopgegevens!R35="","",Namen!$E35-Koopgegevens!R35)</f>
        <v/>
      </c>
      <c r="S35" s="13" t="str">
        <f>IF(Koopgegevens!S35="","",Namen!$E35-Koopgegevens!S35)</f>
        <v/>
      </c>
      <c r="T35" s="13" t="str">
        <f>IF(Koopgegevens!T35="","",Namen!$E35-Koopgegevens!T35)</f>
        <v/>
      </c>
      <c r="U35" s="13" t="str">
        <f>IF(Koopgegevens!U35="","",Namen!$E35-Koopgegevens!U35)</f>
        <v/>
      </c>
      <c r="V35" s="13" t="str">
        <f>IF(Koopgegevens!V35="","",Namen!$E35-Koopgegevens!V35)</f>
        <v/>
      </c>
      <c r="W35" s="13" t="str">
        <f>IF(Koopgegevens!W35="","",Namen!$E35-Koopgegevens!W35)</f>
        <v/>
      </c>
      <c r="X35" s="13" t="str">
        <f>IF(Koopgegevens!X35="","",Namen!$E35-Koopgegevens!X35)</f>
        <v/>
      </c>
      <c r="Y35" s="13" t="str">
        <f>IF(Koopgegevens!Y35="","",Namen!$E35-Koopgegevens!Y35)</f>
        <v/>
      </c>
      <c r="Z35" s="13" t="str">
        <f>IF(Koopgegevens!Z35="","",Namen!$E35-Koopgegevens!Z35)</f>
        <v/>
      </c>
      <c r="AA35" s="13" t="str">
        <f>IF(Koopgegevens!AA35="","",Namen!$E35-Koopgegevens!AA35)</f>
        <v/>
      </c>
      <c r="AB35" s="13" t="str">
        <f>IF(Koopgegevens!AB35="","",Namen!$E35-Koopgegevens!AB35)</f>
        <v/>
      </c>
      <c r="AC35" s="13" t="str">
        <f>IF(Koopgegevens!AC35="","",Namen!$E35-Koopgegevens!AC35)</f>
        <v/>
      </c>
      <c r="AD35" s="13" t="str">
        <f>IF(Koopgegevens!AD35="","",Namen!$E35-Koopgegevens!AD35)</f>
        <v/>
      </c>
      <c r="AE35" s="13" t="str">
        <f>IF(Koopgegevens!AE35="","",Namen!$E35-Koopgegevens!AE35)</f>
        <v/>
      </c>
      <c r="AF35" s="13" t="str">
        <f>IF(Koopgegevens!AF35="","",Namen!$E35-Koopgegevens!AF35)</f>
        <v/>
      </c>
      <c r="AG35" s="13" t="str">
        <f>IF(Koopgegevens!AG35="","",Namen!$E35-Koopgegevens!AG35)</f>
        <v/>
      </c>
      <c r="AH35" s="57" t="str">
        <f>IF(Koopgegevens!AH35="","",Namen!$E35-Koopgegevens!AH35)</f>
        <v/>
      </c>
      <c r="AI35" s="31" t="str">
        <f>IF((32-COUNTBLANK(Koopgegevens!C35:AH35))&gt;0,SUM(Koopgegevens!C35:AH35)-Namen!D35*(32-COUNTBLANK(Koopgegevens!C35:AH35)),"")</f>
        <v/>
      </c>
      <c r="AJ35" s="26" t="str">
        <f>AH36</f>
        <v/>
      </c>
      <c r="AK35" s="33" t="str">
        <f t="shared" si="0"/>
        <v/>
      </c>
      <c r="AL35" s="5"/>
    </row>
    <row r="36" spans="1:38" x14ac:dyDescent="0.25">
      <c r="A36" s="5"/>
      <c r="B36" s="5"/>
      <c r="C36" s="14" t="str">
        <f>IF((32-COUNTBLANK(C4:C35))&gt;0,SUM(C4:C35),"")</f>
        <v/>
      </c>
      <c r="D36" s="14" t="str">
        <f t="shared" ref="D36:AH36" si="1">IF((32-COUNTBLANK(D4:D35))&gt;0,SUM(D4:D35),"")</f>
        <v/>
      </c>
      <c r="E36" s="14" t="str">
        <f t="shared" si="1"/>
        <v/>
      </c>
      <c r="F36" s="14" t="str">
        <f t="shared" si="1"/>
        <v/>
      </c>
      <c r="G36" s="14" t="str">
        <f t="shared" si="1"/>
        <v/>
      </c>
      <c r="H36" s="14" t="str">
        <f t="shared" si="1"/>
        <v/>
      </c>
      <c r="I36" s="14" t="str">
        <f t="shared" si="1"/>
        <v/>
      </c>
      <c r="J36" s="14" t="str">
        <f t="shared" si="1"/>
        <v/>
      </c>
      <c r="K36" s="14" t="str">
        <f t="shared" si="1"/>
        <v/>
      </c>
      <c r="L36" s="14" t="str">
        <f t="shared" si="1"/>
        <v/>
      </c>
      <c r="M36" s="14" t="str">
        <f t="shared" si="1"/>
        <v/>
      </c>
      <c r="N36" s="14" t="str">
        <f t="shared" si="1"/>
        <v/>
      </c>
      <c r="O36" s="14" t="str">
        <f t="shared" si="1"/>
        <v/>
      </c>
      <c r="P36" s="14" t="str">
        <f t="shared" si="1"/>
        <v/>
      </c>
      <c r="Q36" s="14" t="str">
        <f t="shared" si="1"/>
        <v/>
      </c>
      <c r="R36" s="14" t="str">
        <f t="shared" si="1"/>
        <v/>
      </c>
      <c r="S36" s="14" t="str">
        <f t="shared" si="1"/>
        <v/>
      </c>
      <c r="T36" s="14" t="str">
        <f t="shared" si="1"/>
        <v/>
      </c>
      <c r="U36" s="14" t="str">
        <f t="shared" si="1"/>
        <v/>
      </c>
      <c r="V36" s="14" t="str">
        <f t="shared" si="1"/>
        <v/>
      </c>
      <c r="W36" s="14" t="str">
        <f t="shared" si="1"/>
        <v/>
      </c>
      <c r="X36" s="14" t="str">
        <f t="shared" si="1"/>
        <v/>
      </c>
      <c r="Y36" s="14" t="str">
        <f t="shared" si="1"/>
        <v/>
      </c>
      <c r="Z36" s="14" t="str">
        <f t="shared" si="1"/>
        <v/>
      </c>
      <c r="AA36" s="14" t="str">
        <f t="shared" si="1"/>
        <v/>
      </c>
      <c r="AB36" s="14" t="str">
        <f t="shared" si="1"/>
        <v/>
      </c>
      <c r="AC36" s="14" t="str">
        <f t="shared" si="1"/>
        <v/>
      </c>
      <c r="AD36" s="14" t="str">
        <f t="shared" si="1"/>
        <v/>
      </c>
      <c r="AE36" s="14" t="str">
        <f t="shared" si="1"/>
        <v/>
      </c>
      <c r="AF36" s="14" t="str">
        <f t="shared" si="1"/>
        <v/>
      </c>
      <c r="AG36" s="14" t="str">
        <f t="shared" si="1"/>
        <v/>
      </c>
      <c r="AH36" s="14" t="str">
        <f t="shared" si="1"/>
        <v/>
      </c>
      <c r="AI36" s="5"/>
      <c r="AJ36" s="5"/>
      <c r="AK36" s="5"/>
      <c r="AL36" s="22" t="s">
        <v>17</v>
      </c>
    </row>
    <row r="37" spans="1:38" hidden="1" x14ac:dyDescent="0.25">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sheetData>
  <sheetProtection selectLockedCells="1" selectUnlockedCell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88"/>
  <sheetViews>
    <sheetView tabSelected="1" zoomScaleNormal="100" workbookViewId="0">
      <selection activeCell="C50" sqref="C50"/>
    </sheetView>
  </sheetViews>
  <sheetFormatPr defaultColWidth="0" defaultRowHeight="15" zeroHeight="1" x14ac:dyDescent="0.25"/>
  <cols>
    <col min="1" max="1" width="4.42578125" style="5" customWidth="1"/>
    <col min="2" max="2" width="3.28515625" style="5" customWidth="1"/>
    <col min="3" max="3" width="159" style="5" customWidth="1"/>
    <col min="4" max="4" width="9.140625" style="5" customWidth="1"/>
    <col min="5" max="5" width="10.5703125" style="5" customWidth="1"/>
    <col min="6" max="16384" width="9.140625" style="5" hidden="1"/>
  </cols>
  <sheetData>
    <row r="1" spans="2:3" ht="10.5" customHeight="1" x14ac:dyDescent="0.25"/>
    <row r="2" spans="2:3" ht="18.75" x14ac:dyDescent="0.3">
      <c r="B2" s="58" t="s">
        <v>38</v>
      </c>
    </row>
    <row r="3" spans="2:3" ht="13.5" customHeight="1" x14ac:dyDescent="0.25"/>
    <row r="4" spans="2:3" ht="15.75" x14ac:dyDescent="0.25">
      <c r="B4" s="59" t="s">
        <v>19</v>
      </c>
    </row>
    <row r="5" spans="2:3" x14ac:dyDescent="0.25">
      <c r="B5" s="5" t="s">
        <v>115</v>
      </c>
    </row>
    <row r="6" spans="2:3" x14ac:dyDescent="0.25">
      <c r="B6" s="5" t="s">
        <v>99</v>
      </c>
    </row>
    <row r="7" spans="2:3" x14ac:dyDescent="0.25">
      <c r="B7" s="5" t="s">
        <v>39</v>
      </c>
    </row>
    <row r="8" spans="2:3" x14ac:dyDescent="0.25"/>
    <row r="9" spans="2:3" ht="15.75" x14ac:dyDescent="0.25">
      <c r="B9" s="59" t="s">
        <v>20</v>
      </c>
    </row>
    <row r="10" spans="2:3" x14ac:dyDescent="0.25">
      <c r="B10" s="5" t="s">
        <v>41</v>
      </c>
    </row>
    <row r="11" spans="2:3" x14ac:dyDescent="0.25">
      <c r="B11" s="5" t="s">
        <v>42</v>
      </c>
    </row>
    <row r="12" spans="2:3" x14ac:dyDescent="0.25"/>
    <row r="13" spans="2:3" ht="15.75" x14ac:dyDescent="0.25">
      <c r="B13" s="59" t="s">
        <v>21</v>
      </c>
    </row>
    <row r="14" spans="2:3" x14ac:dyDescent="0.25">
      <c r="B14" s="5" t="s">
        <v>22</v>
      </c>
    </row>
    <row r="15" spans="2:3" ht="15" customHeight="1" x14ac:dyDescent="0.25">
      <c r="B15" s="60" t="s">
        <v>23</v>
      </c>
      <c r="C15" s="6" t="s">
        <v>100</v>
      </c>
    </row>
    <row r="16" spans="2:3" ht="30" x14ac:dyDescent="0.25">
      <c r="B16" s="61" t="s">
        <v>23</v>
      </c>
      <c r="C16" s="6" t="s">
        <v>103</v>
      </c>
    </row>
    <row r="17" spans="2:4" x14ac:dyDescent="0.25">
      <c r="B17" s="60" t="s">
        <v>24</v>
      </c>
      <c r="C17" s="6" t="s">
        <v>97</v>
      </c>
    </row>
    <row r="18" spans="2:4" x14ac:dyDescent="0.25">
      <c r="B18" s="60"/>
      <c r="C18" s="72" t="s">
        <v>43</v>
      </c>
    </row>
    <row r="19" spans="2:4" ht="45.75" customHeight="1" x14ac:dyDescent="0.25">
      <c r="B19" s="60" t="s">
        <v>23</v>
      </c>
      <c r="C19" s="73" t="s">
        <v>101</v>
      </c>
    </row>
    <row r="20" spans="2:4" ht="15" customHeight="1" x14ac:dyDescent="0.25">
      <c r="B20" s="60" t="s">
        <v>23</v>
      </c>
      <c r="C20" s="73" t="s">
        <v>25</v>
      </c>
    </row>
    <row r="21" spans="2:4" x14ac:dyDescent="0.25"/>
    <row r="22" spans="2:4" ht="15.75" x14ac:dyDescent="0.25">
      <c r="B22" s="59" t="s">
        <v>26</v>
      </c>
      <c r="D22" s="5" t="s">
        <v>27</v>
      </c>
    </row>
    <row r="23" spans="2:4" x14ac:dyDescent="0.25">
      <c r="B23" s="140" t="s">
        <v>59</v>
      </c>
      <c r="C23" s="140"/>
      <c r="D23" s="62"/>
    </row>
    <row r="24" spans="2:4" x14ac:dyDescent="0.25">
      <c r="B24" s="60" t="s">
        <v>24</v>
      </c>
      <c r="C24" s="5" t="s">
        <v>102</v>
      </c>
      <c r="D24" s="62" t="s">
        <v>30</v>
      </c>
    </row>
    <row r="25" spans="2:4" x14ac:dyDescent="0.25">
      <c r="B25" s="140" t="s">
        <v>60</v>
      </c>
      <c r="C25" s="140"/>
      <c r="D25" s="62"/>
    </row>
    <row r="26" spans="2:4" x14ac:dyDescent="0.25">
      <c r="B26" s="140" t="s">
        <v>93</v>
      </c>
      <c r="C26" s="140"/>
    </row>
    <row r="27" spans="2:4" ht="3.75" customHeight="1" x14ac:dyDescent="0.25"/>
    <row r="28" spans="2:4" x14ac:dyDescent="0.25">
      <c r="C28" s="63" t="s">
        <v>94</v>
      </c>
      <c r="D28" s="62"/>
    </row>
    <row r="29" spans="2:4" x14ac:dyDescent="0.25">
      <c r="C29" s="63" t="s">
        <v>104</v>
      </c>
      <c r="D29" s="62"/>
    </row>
    <row r="30" spans="2:4" x14ac:dyDescent="0.25">
      <c r="C30" s="63" t="str">
        <f>"Je hebt in het spel "&amp;Namen!C39&amp;" 'aandelen' om te verkopen. Elk aandeel van jou heeft een kostprijs van "&amp;Namen!C40*100&amp;"% van jouw worp."</f>
        <v>Je hebt in het spel 5 'aandelen' om te verkopen. Elk aandeel van jou heeft een kostprijs van 20% van jouw worp.</v>
      </c>
      <c r="D30" s="62"/>
    </row>
    <row r="31" spans="2:4" x14ac:dyDescent="0.25">
      <c r="C31" s="63" t="s">
        <v>78</v>
      </c>
      <c r="D31" s="62" t="s">
        <v>28</v>
      </c>
    </row>
    <row r="32" spans="2:4" x14ac:dyDescent="0.25">
      <c r="C32" s="63" t="str">
        <f>"Voor de koper van jouw aandeel is het aandeel "&amp;Namen!C41*100&amp;"% meer waard dan jouw kostprijs, dus "&amp;Namen!C42*100&amp;"% van jouw worp."</f>
        <v>Voor de koper van jouw aandeel is het aandeel 25% meer waard dan jouw kostprijs, dus 25% van jouw worp.</v>
      </c>
      <c r="D32" s="62" t="s">
        <v>82</v>
      </c>
    </row>
    <row r="33" spans="2:4" x14ac:dyDescent="0.25">
      <c r="C33" s="63" t="s">
        <v>79</v>
      </c>
      <c r="D33" s="62"/>
    </row>
    <row r="34" spans="2:4" x14ac:dyDescent="0.25">
      <c r="C34" s="63" t="s">
        <v>80</v>
      </c>
      <c r="D34" s="62"/>
    </row>
    <row r="35" spans="2:4" x14ac:dyDescent="0.25">
      <c r="C35" s="63" t="s">
        <v>81</v>
      </c>
      <c r="D35" s="62"/>
    </row>
    <row r="36" spans="2:4" ht="5.25" customHeight="1" x14ac:dyDescent="0.25"/>
    <row r="37" spans="2:4" ht="15" customHeight="1" x14ac:dyDescent="0.25">
      <c r="B37" s="5" t="s">
        <v>105</v>
      </c>
      <c r="C37" s="6"/>
      <c r="D37" s="62"/>
    </row>
    <row r="38" spans="2:4" ht="15" customHeight="1" x14ac:dyDescent="0.25">
      <c r="B38" s="5" t="s">
        <v>106</v>
      </c>
      <c r="C38" s="6"/>
      <c r="D38" s="62" t="s">
        <v>28</v>
      </c>
    </row>
    <row r="39" spans="2:4" x14ac:dyDescent="0.25">
      <c r="B39" s="5" t="s">
        <v>98</v>
      </c>
      <c r="D39" s="62"/>
    </row>
    <row r="40" spans="2:4" ht="4.9000000000000004" customHeight="1" x14ac:dyDescent="0.25"/>
    <row r="41" spans="2:4" x14ac:dyDescent="0.25">
      <c r="B41" s="5" t="s">
        <v>83</v>
      </c>
      <c r="D41" s="62"/>
    </row>
    <row r="42" spans="2:4" x14ac:dyDescent="0.25">
      <c r="B42" s="5" t="s">
        <v>84</v>
      </c>
      <c r="D42" s="62"/>
    </row>
    <row r="43" spans="2:4" x14ac:dyDescent="0.25">
      <c r="B43" s="5" t="s">
        <v>95</v>
      </c>
      <c r="D43" s="62" t="s">
        <v>87</v>
      </c>
    </row>
    <row r="44" spans="2:4" x14ac:dyDescent="0.25">
      <c r="B44" s="5" t="s">
        <v>107</v>
      </c>
      <c r="D44" s="62"/>
    </row>
    <row r="45" spans="2:4" x14ac:dyDescent="0.25">
      <c r="B45" s="5" t="s">
        <v>85</v>
      </c>
      <c r="D45" s="62"/>
    </row>
    <row r="46" spans="2:4" x14ac:dyDescent="0.25">
      <c r="B46" s="5" t="s">
        <v>86</v>
      </c>
      <c r="D46" s="62"/>
    </row>
    <row r="47" spans="2:4" ht="4.9000000000000004" customHeight="1" x14ac:dyDescent="0.25"/>
    <row r="48" spans="2:4" x14ac:dyDescent="0.25">
      <c r="B48" s="5" t="s">
        <v>88</v>
      </c>
      <c r="D48" s="62"/>
    </row>
    <row r="49" spans="2:4" x14ac:dyDescent="0.25">
      <c r="B49" s="5" t="s">
        <v>89</v>
      </c>
      <c r="D49" s="62"/>
    </row>
    <row r="50" spans="2:4" x14ac:dyDescent="0.25">
      <c r="B50" s="5" t="s">
        <v>108</v>
      </c>
      <c r="D50" s="62"/>
    </row>
    <row r="51" spans="2:4" x14ac:dyDescent="0.25">
      <c r="B51" s="5" t="s">
        <v>109</v>
      </c>
      <c r="D51" s="62"/>
    </row>
    <row r="52" spans="2:4" x14ac:dyDescent="0.25">
      <c r="B52" s="5" t="s">
        <v>110</v>
      </c>
      <c r="D52" s="62" t="s">
        <v>29</v>
      </c>
    </row>
    <row r="53" spans="2:4" x14ac:dyDescent="0.25">
      <c r="B53" s="5" t="s">
        <v>111</v>
      </c>
      <c r="D53" s="62"/>
    </row>
    <row r="54" spans="2:4" x14ac:dyDescent="0.25">
      <c r="B54" s="5" t="s">
        <v>91</v>
      </c>
      <c r="D54" s="62"/>
    </row>
    <row r="55" spans="2:4" x14ac:dyDescent="0.25">
      <c r="B55" s="5" t="s">
        <v>96</v>
      </c>
      <c r="D55" s="62"/>
    </row>
    <row r="56" spans="2:4" x14ac:dyDescent="0.25">
      <c r="B56" s="5" t="s">
        <v>92</v>
      </c>
      <c r="D56" s="62"/>
    </row>
    <row r="57" spans="2:4" x14ac:dyDescent="0.25">
      <c r="B57" s="5" t="s">
        <v>112</v>
      </c>
      <c r="D57" s="62"/>
    </row>
    <row r="58" spans="2:4" ht="6.75" customHeight="1" x14ac:dyDescent="0.25"/>
    <row r="59" spans="2:4" x14ac:dyDescent="0.25">
      <c r="B59" s="5" t="s">
        <v>113</v>
      </c>
      <c r="D59" s="62" t="s">
        <v>90</v>
      </c>
    </row>
    <row r="60" spans="2:4" x14ac:dyDescent="0.25">
      <c r="B60" s="5" t="s">
        <v>31</v>
      </c>
      <c r="D60" s="62"/>
    </row>
    <row r="61" spans="2:4" ht="15.75" customHeight="1" x14ac:dyDescent="0.25"/>
    <row r="62" spans="2:4" ht="15.75" customHeight="1" x14ac:dyDescent="0.25">
      <c r="B62" s="59" t="s">
        <v>32</v>
      </c>
      <c r="C62" s="64"/>
    </row>
    <row r="63" spans="2:4" ht="15.75" customHeight="1" x14ac:dyDescent="0.25">
      <c r="B63" s="5" t="s">
        <v>33</v>
      </c>
    </row>
    <row r="64" spans="2:4" ht="15.75" customHeight="1" x14ac:dyDescent="0.25">
      <c r="B64" s="5" t="s">
        <v>34</v>
      </c>
    </row>
    <row r="65" spans="2:3" ht="15.75" customHeight="1" x14ac:dyDescent="0.25">
      <c r="B65" s="5" t="s">
        <v>114</v>
      </c>
    </row>
    <row r="66" spans="2:3" ht="15.75" customHeight="1" x14ac:dyDescent="0.25">
      <c r="B66" s="5" t="s">
        <v>35</v>
      </c>
    </row>
    <row r="67" spans="2:3" ht="15.75" customHeight="1" x14ac:dyDescent="0.25">
      <c r="B67" s="5" t="s">
        <v>36</v>
      </c>
    </row>
    <row r="68" spans="2:3" ht="9" customHeight="1" x14ac:dyDescent="0.25"/>
    <row r="69" spans="2:3" ht="15.75" customHeight="1" thickBot="1" x14ac:dyDescent="0.3">
      <c r="B69" s="65" t="s">
        <v>44</v>
      </c>
    </row>
    <row r="70" spans="2:3" x14ac:dyDescent="0.25">
      <c r="B70" s="66"/>
      <c r="C70" s="67"/>
    </row>
    <row r="71" spans="2:3" x14ac:dyDescent="0.25">
      <c r="B71" s="68"/>
      <c r="C71" s="69"/>
    </row>
    <row r="72" spans="2:3" x14ac:dyDescent="0.25">
      <c r="B72" s="68"/>
      <c r="C72" s="69"/>
    </row>
    <row r="73" spans="2:3" x14ac:dyDescent="0.25">
      <c r="B73" s="68"/>
      <c r="C73" s="69"/>
    </row>
    <row r="74" spans="2:3" x14ac:dyDescent="0.25">
      <c r="B74" s="68"/>
      <c r="C74" s="69"/>
    </row>
    <row r="75" spans="2:3" x14ac:dyDescent="0.25">
      <c r="B75" s="68"/>
      <c r="C75" s="69"/>
    </row>
    <row r="76" spans="2:3" x14ac:dyDescent="0.25">
      <c r="B76" s="68"/>
      <c r="C76" s="69"/>
    </row>
    <row r="77" spans="2:3" x14ac:dyDescent="0.25">
      <c r="B77" s="68"/>
      <c r="C77" s="69"/>
    </row>
    <row r="78" spans="2:3" x14ac:dyDescent="0.25">
      <c r="B78" s="68"/>
      <c r="C78" s="69"/>
    </row>
    <row r="79" spans="2:3" x14ac:dyDescent="0.25">
      <c r="B79" s="68"/>
      <c r="C79" s="69"/>
    </row>
    <row r="80" spans="2:3" x14ac:dyDescent="0.25">
      <c r="B80" s="68"/>
      <c r="C80" s="69"/>
    </row>
    <row r="81" spans="2:3" x14ac:dyDescent="0.25">
      <c r="B81" s="68"/>
      <c r="C81" s="69"/>
    </row>
    <row r="82" spans="2:3" x14ac:dyDescent="0.25">
      <c r="B82" s="68"/>
      <c r="C82" s="69"/>
    </row>
    <row r="83" spans="2:3" ht="15.75" thickBot="1" x14ac:dyDescent="0.3">
      <c r="B83" s="70"/>
      <c r="C83" s="71"/>
    </row>
    <row r="84" spans="2:3" x14ac:dyDescent="0.25"/>
    <row r="85" spans="2:3" x14ac:dyDescent="0.25">
      <c r="B85" s="5" t="s">
        <v>116</v>
      </c>
    </row>
    <row r="86" spans="2:3" x14ac:dyDescent="0.25">
      <c r="B86" s="5" t="s">
        <v>37</v>
      </c>
    </row>
    <row r="87" spans="2:3" x14ac:dyDescent="0.25">
      <c r="B87" s="141" t="s">
        <v>40</v>
      </c>
      <c r="C87" s="141"/>
    </row>
    <row r="88" spans="2:3" x14ac:dyDescent="0.25"/>
  </sheetData>
  <mergeCells count="4">
    <mergeCell ref="B23:C23"/>
    <mergeCell ref="B25:C25"/>
    <mergeCell ref="B26:C26"/>
    <mergeCell ref="B87:C87"/>
  </mergeCells>
  <hyperlinks>
    <hyperlink ref="B87" r:id="rId1" xr:uid="{00000000-0004-0000-0600-000000000000}"/>
    <hyperlink ref="C18" r:id="rId2" xr:uid="{00000000-0004-0000-0600-000001000000}"/>
  </hyperlinks>
  <pageMargins left="0.7" right="0.7" top="0.75" bottom="0.75" header="0.3" footer="0.3"/>
  <pageSetup paperSize="9"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Regels</vt:lpstr>
      <vt:lpstr>Voorbeeld</vt:lpstr>
      <vt:lpstr>Namen</vt:lpstr>
      <vt:lpstr>Koopgegevens</vt:lpstr>
      <vt:lpstr>Winstberekeningen</vt:lpstr>
      <vt:lpstr>Uitleg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Sander Liket</cp:lastModifiedBy>
  <cp:revision/>
  <dcterms:created xsi:type="dcterms:W3CDTF">2016-11-07T09:49:02Z</dcterms:created>
  <dcterms:modified xsi:type="dcterms:W3CDTF">2024-05-15T10:20:03Z</dcterms:modified>
  <cp:category/>
  <cp:contentStatus/>
</cp:coreProperties>
</file>